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user\Desktop\回報會計室\110基設及民間團體補助季報\"/>
    </mc:Choice>
  </mc:AlternateContent>
  <bookViews>
    <workbookView xWindow="0" yWindow="0" windowWidth="28800" windowHeight="11595" activeTab="3"/>
  </bookViews>
  <sheets>
    <sheet name="社福1" sheetId="3" r:id="rId1"/>
    <sheet name="教育2" sheetId="4" r:id="rId2"/>
    <sheet name="表3產表方式" sheetId="7" r:id="rId3"/>
    <sheet name="民間4" sheetId="8" r:id="rId4"/>
  </sheets>
  <definedNames>
    <definedName name="_xlnm._FilterDatabase" localSheetId="0" hidden="1">社福1!$A$6:$U$129</definedName>
    <definedName name="_xlnm._FilterDatabase" localSheetId="1" hidden="1">教育2!$A$5:$U$37</definedName>
    <definedName name="_xlnm.Print_Area" localSheetId="3">民間4!$A$1:$I$18</definedName>
    <definedName name="_xlnm.Print_Area" localSheetId="0">社福1!$A$1:$O$130</definedName>
    <definedName name="_xlnm.Print_Area" localSheetId="2">表3產表方式!$A$1:$N$233</definedName>
    <definedName name="_xlnm.Print_Area" localSheetId="1">教育2!$A$1:$J$38</definedName>
    <definedName name="_xlnm.Print_Titles" localSheetId="0">社福1!$1:$6</definedName>
    <definedName name="_xlnm.Print_Titles" localSheetId="1">教育2!$1:$5</definedName>
  </definedNames>
  <calcPr calcId="181029"/>
</workbook>
</file>

<file path=xl/calcChain.xml><?xml version="1.0" encoding="utf-8"?>
<calcChain xmlns="http://schemas.openxmlformats.org/spreadsheetml/2006/main">
  <c r="G8" i="4" l="1"/>
  <c r="G7" i="4" s="1"/>
  <c r="G6" i="4" s="1"/>
  <c r="H8" i="4"/>
  <c r="H7" i="4" s="1"/>
  <c r="H6" i="4" s="1"/>
  <c r="F9" i="4"/>
  <c r="F8" i="4" s="1"/>
  <c r="F10" i="4"/>
  <c r="G11" i="4"/>
  <c r="F12" i="4"/>
  <c r="F13" i="4"/>
  <c r="F14" i="4"/>
  <c r="F15" i="4"/>
  <c r="F16" i="4"/>
  <c r="F17" i="4"/>
  <c r="F18" i="4"/>
  <c r="F19" i="4"/>
  <c r="F20" i="4"/>
  <c r="F21" i="4"/>
  <c r="F22" i="4"/>
  <c r="F23" i="4"/>
  <c r="G24" i="4"/>
  <c r="F25" i="4"/>
  <c r="F26" i="4"/>
  <c r="F27" i="4"/>
  <c r="F28" i="4"/>
  <c r="F29" i="4"/>
  <c r="G30" i="4"/>
  <c r="H30" i="4"/>
  <c r="F31" i="4"/>
  <c r="M31" i="4"/>
  <c r="F32" i="4"/>
  <c r="F33" i="4"/>
  <c r="F34" i="4"/>
  <c r="F35" i="4"/>
  <c r="G9" i="3"/>
  <c r="H9" i="3"/>
  <c r="N9" i="3"/>
  <c r="D10" i="3"/>
  <c r="D9" i="3" s="1"/>
  <c r="E10" i="3"/>
  <c r="F10" i="3"/>
  <c r="F9" i="3" s="1"/>
  <c r="D11" i="3"/>
  <c r="E11" i="3"/>
  <c r="F11" i="3"/>
  <c r="D12" i="3"/>
  <c r="C12" i="3" s="1"/>
  <c r="E12" i="3"/>
  <c r="F12" i="3"/>
  <c r="E13" i="3"/>
  <c r="C13" i="3" s="1"/>
  <c r="F13" i="3"/>
  <c r="E14" i="3"/>
  <c r="C14" i="3" s="1"/>
  <c r="F14" i="3"/>
  <c r="E15" i="3"/>
  <c r="C15" i="3" s="1"/>
  <c r="F15" i="3"/>
  <c r="E16" i="3"/>
  <c r="C16" i="3" s="1"/>
  <c r="F16" i="3"/>
  <c r="E17" i="3"/>
  <c r="C17" i="3"/>
  <c r="F17" i="3"/>
  <c r="D18" i="3"/>
  <c r="G18" i="3"/>
  <c r="H18" i="3"/>
  <c r="N18" i="3"/>
  <c r="D19" i="3"/>
  <c r="C19" i="3" s="1"/>
  <c r="E19" i="3"/>
  <c r="F19" i="3"/>
  <c r="E20" i="3"/>
  <c r="C20" i="3" s="1"/>
  <c r="F20" i="3"/>
  <c r="E21" i="3"/>
  <c r="C21" i="3" s="1"/>
  <c r="F21" i="3"/>
  <c r="E23" i="3"/>
  <c r="C23" i="3" s="1"/>
  <c r="F23" i="3"/>
  <c r="E24" i="3"/>
  <c r="C24" i="3" s="1"/>
  <c r="F24" i="3"/>
  <c r="H25" i="3"/>
  <c r="N25" i="3"/>
  <c r="E26" i="3"/>
  <c r="C26" i="3" s="1"/>
  <c r="F26" i="3"/>
  <c r="F25" i="3" s="1"/>
  <c r="E27" i="3"/>
  <c r="C27" i="3" s="1"/>
  <c r="F27" i="3"/>
  <c r="G28" i="3"/>
  <c r="H28" i="3"/>
  <c r="N28" i="3"/>
  <c r="D29" i="3"/>
  <c r="E29" i="3"/>
  <c r="E28" i="3" s="1"/>
  <c r="F29" i="3"/>
  <c r="E30" i="3"/>
  <c r="C30" i="3" s="1"/>
  <c r="F30" i="3"/>
  <c r="E31" i="3"/>
  <c r="C31" i="3" s="1"/>
  <c r="F31" i="3"/>
  <c r="E32" i="3"/>
  <c r="C32" i="3" s="1"/>
  <c r="F32" i="3"/>
  <c r="G33" i="3"/>
  <c r="H33" i="3"/>
  <c r="N33" i="3"/>
  <c r="D34" i="3"/>
  <c r="D33" i="3"/>
  <c r="E34" i="3"/>
  <c r="C34" i="3" s="1"/>
  <c r="F34" i="3"/>
  <c r="E35" i="3"/>
  <c r="C35" i="3"/>
  <c r="F35" i="3"/>
  <c r="E36" i="3"/>
  <c r="E33" i="3" s="1"/>
  <c r="F36" i="3"/>
  <c r="F33" i="3" s="1"/>
  <c r="E37" i="3"/>
  <c r="C37" i="3" s="1"/>
  <c r="F37" i="3"/>
  <c r="E38" i="3"/>
  <c r="C38" i="3" s="1"/>
  <c r="F38" i="3"/>
  <c r="E39" i="3"/>
  <c r="C39" i="3" s="1"/>
  <c r="F39" i="3"/>
  <c r="E40" i="3"/>
  <c r="C40" i="3" s="1"/>
  <c r="F40" i="3"/>
  <c r="E41" i="3"/>
  <c r="C41" i="3" s="1"/>
  <c r="F41" i="3"/>
  <c r="E42" i="3"/>
  <c r="C42" i="3" s="1"/>
  <c r="F42" i="3"/>
  <c r="H43" i="3"/>
  <c r="N43" i="3"/>
  <c r="E44" i="3"/>
  <c r="C44" i="3" s="1"/>
  <c r="C43" i="3" s="1"/>
  <c r="F44" i="3"/>
  <c r="E45" i="3"/>
  <c r="C45" i="3"/>
  <c r="F45" i="3"/>
  <c r="D46" i="3"/>
  <c r="E46" i="3"/>
  <c r="F46" i="3"/>
  <c r="H47" i="3"/>
  <c r="E48" i="3"/>
  <c r="C48" i="3" s="1"/>
  <c r="F48" i="3"/>
  <c r="E49" i="3"/>
  <c r="C49" i="3" s="1"/>
  <c r="F49" i="3"/>
  <c r="E50" i="3"/>
  <c r="C50" i="3"/>
  <c r="F50" i="3"/>
  <c r="E51" i="3"/>
  <c r="C51" i="3" s="1"/>
  <c r="F51" i="3"/>
  <c r="E52" i="3"/>
  <c r="C52" i="3"/>
  <c r="F52" i="3"/>
  <c r="D53" i="3"/>
  <c r="D47" i="3" s="1"/>
  <c r="G53" i="3"/>
  <c r="G47" i="3" s="1"/>
  <c r="H53" i="3"/>
  <c r="C54" i="3"/>
  <c r="F54" i="3"/>
  <c r="E55" i="3"/>
  <c r="F55" i="3"/>
  <c r="E56" i="3"/>
  <c r="C56" i="3"/>
  <c r="F56" i="3"/>
  <c r="E57" i="3"/>
  <c r="C57" i="3" s="1"/>
  <c r="F57" i="3"/>
  <c r="C58" i="3"/>
  <c r="E58" i="3"/>
  <c r="F58" i="3"/>
  <c r="E59" i="3"/>
  <c r="C59" i="3" s="1"/>
  <c r="F59" i="3"/>
  <c r="E60" i="3"/>
  <c r="C60" i="3"/>
  <c r="F60" i="3"/>
  <c r="E61" i="3"/>
  <c r="C61" i="3" s="1"/>
  <c r="F61" i="3"/>
  <c r="C62" i="3"/>
  <c r="E62" i="3"/>
  <c r="F62" i="3"/>
  <c r="E63" i="3"/>
  <c r="C63" i="3" s="1"/>
  <c r="F63" i="3"/>
  <c r="E64" i="3"/>
  <c r="C64" i="3"/>
  <c r="F64" i="3"/>
  <c r="E65" i="3"/>
  <c r="C65" i="3" s="1"/>
  <c r="F65" i="3"/>
  <c r="E66" i="3"/>
  <c r="C66" i="3" s="1"/>
  <c r="F66" i="3"/>
  <c r="E67" i="3"/>
  <c r="C67" i="3" s="1"/>
  <c r="F67" i="3"/>
  <c r="E68" i="3"/>
  <c r="C68" i="3"/>
  <c r="F68" i="3"/>
  <c r="E69" i="3"/>
  <c r="C69" i="3" s="1"/>
  <c r="F69" i="3"/>
  <c r="E70" i="3"/>
  <c r="C70" i="3" s="1"/>
  <c r="F70" i="3"/>
  <c r="E71" i="3"/>
  <c r="C71" i="3" s="1"/>
  <c r="F71" i="3"/>
  <c r="E72" i="3"/>
  <c r="C72" i="3"/>
  <c r="F72" i="3"/>
  <c r="E73" i="3"/>
  <c r="C73" i="3" s="1"/>
  <c r="F73" i="3"/>
  <c r="E74" i="3"/>
  <c r="C74" i="3" s="1"/>
  <c r="F74" i="3"/>
  <c r="E75" i="3"/>
  <c r="C75" i="3" s="1"/>
  <c r="F75" i="3"/>
  <c r="E76" i="3"/>
  <c r="C76" i="3" s="1"/>
  <c r="F76" i="3"/>
  <c r="E77" i="3"/>
  <c r="C77" i="3" s="1"/>
  <c r="F77" i="3"/>
  <c r="E78" i="3"/>
  <c r="C78" i="3" s="1"/>
  <c r="F78" i="3"/>
  <c r="E79" i="3"/>
  <c r="C79" i="3" s="1"/>
  <c r="F79" i="3"/>
  <c r="E80" i="3"/>
  <c r="C80" i="3" s="1"/>
  <c r="F80" i="3"/>
  <c r="E81" i="3"/>
  <c r="C81" i="3" s="1"/>
  <c r="F81" i="3"/>
  <c r="N82" i="3"/>
  <c r="N47" i="3" s="1"/>
  <c r="G97" i="3"/>
  <c r="D98" i="3"/>
  <c r="D97" i="3" s="1"/>
  <c r="E98" i="3"/>
  <c r="F98" i="3"/>
  <c r="D99" i="3"/>
  <c r="E99" i="3"/>
  <c r="F99" i="3"/>
  <c r="H100" i="3"/>
  <c r="H97" i="3" s="1"/>
  <c r="E101" i="3"/>
  <c r="C101" i="3" s="1"/>
  <c r="C100" i="3" s="1"/>
  <c r="F101" i="3"/>
  <c r="E102" i="3"/>
  <c r="C102" i="3" s="1"/>
  <c r="F102" i="3"/>
  <c r="E103" i="3"/>
  <c r="C103" i="3" s="1"/>
  <c r="F103" i="3"/>
  <c r="E25" i="3"/>
  <c r="C10" i="3"/>
  <c r="F24" i="4" l="1"/>
  <c r="F11" i="4"/>
  <c r="F30" i="4"/>
  <c r="C29" i="3"/>
  <c r="H8" i="3"/>
  <c r="G8" i="3"/>
  <c r="G7" i="3" s="1"/>
  <c r="F100" i="3"/>
  <c r="F97" i="3" s="1"/>
  <c r="E53" i="3"/>
  <c r="E47" i="3" s="1"/>
  <c r="E9" i="3"/>
  <c r="N8" i="3"/>
  <c r="N7" i="3" s="1"/>
  <c r="F53" i="3"/>
  <c r="C46" i="3"/>
  <c r="C99" i="3"/>
  <c r="C97" i="3" s="1"/>
  <c r="C25" i="3"/>
  <c r="F18" i="3"/>
  <c r="C98" i="3"/>
  <c r="F43" i="3"/>
  <c r="F28" i="3"/>
  <c r="F7" i="4"/>
  <c r="F6" i="4" s="1"/>
  <c r="C18" i="3"/>
  <c r="C53" i="3"/>
  <c r="C47" i="3" s="1"/>
  <c r="C28" i="3"/>
  <c r="H7" i="3"/>
  <c r="D8" i="3"/>
  <c r="D7" i="3" s="1"/>
  <c r="F47" i="3"/>
  <c r="F8" i="3" s="1"/>
  <c r="F7" i="3" s="1"/>
  <c r="E100" i="3"/>
  <c r="E97" i="3" s="1"/>
  <c r="C55" i="3"/>
  <c r="E43" i="3"/>
  <c r="C36" i="3"/>
  <c r="C33" i="3" s="1"/>
  <c r="C11" i="3"/>
  <c r="C9" i="3" s="1"/>
  <c r="D28" i="3"/>
  <c r="E18" i="3"/>
  <c r="E8" i="3" l="1"/>
  <c r="E7" i="3" s="1"/>
  <c r="C8" i="3"/>
  <c r="C7" i="3" s="1"/>
</calcChain>
</file>

<file path=xl/comments1.xml><?xml version="1.0" encoding="utf-8"?>
<comments xmlns="http://schemas.openxmlformats.org/spreadsheetml/2006/main">
  <authors>
    <author>曾冠彰</author>
  </authors>
  <commentList>
    <comment ref="H11" authorId="0" shapeId="0">
      <text>
        <r>
          <rPr>
            <b/>
            <sz val="9"/>
            <color indexed="81"/>
            <rFont val="細明體"/>
            <family val="3"/>
            <charset val="136"/>
          </rPr>
          <t>曾冠彰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尾差1</t>
        </r>
      </text>
    </comment>
  </commentList>
</comments>
</file>

<file path=xl/comments2.xml><?xml version="1.0" encoding="utf-8"?>
<comments xmlns="http://schemas.openxmlformats.org/spreadsheetml/2006/main">
  <authors>
    <author>張壹軫</author>
  </authors>
  <commentList>
    <comment ref="A4" authorId="0" shapeId="0">
      <text>
        <r>
          <rPr>
            <b/>
            <sz val="12"/>
            <color indexed="81"/>
            <rFont val="標楷體"/>
            <family val="4"/>
            <charset val="136"/>
          </rPr>
          <t>業務計畫－工作計畫－（分支計畫）－一級用途別－二級用途別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4" authorId="0" shapeId="0">
      <text>
        <r>
          <rPr>
            <b/>
            <sz val="12"/>
            <color indexed="81"/>
            <rFont val="標楷體"/>
            <family val="4"/>
            <charset val="136"/>
          </rPr>
          <t>1.請查填實付數，並請查填至千元，倘未滿千元則取至小數點第1位，如：382元則查填為0.4千元；實付數超過1千元，請直接四捨五入至千元，如：1500元則查填為2千元)。
2.請注意是否有超預算執行的情形。</t>
        </r>
      </text>
    </comment>
  </commentList>
</comments>
</file>

<file path=xl/sharedStrings.xml><?xml version="1.0" encoding="utf-8"?>
<sst xmlns="http://schemas.openxmlformats.org/spreadsheetml/2006/main" count="403" uniqueCount="333">
  <si>
    <t>單位：千元</t>
  </si>
  <si>
    <t>計畫
編號</t>
  </si>
  <si>
    <t>計畫名稱</t>
  </si>
  <si>
    <t>合計</t>
  </si>
  <si>
    <t>合計</t>
    <phoneticPr fontId="8" type="noConversion"/>
  </si>
  <si>
    <t>單位：千元</t>
    <phoneticPr fontId="8" type="noConversion"/>
  </si>
  <si>
    <t>社區發展支出</t>
  </si>
  <si>
    <t>2.社區發展（民政局）</t>
  </si>
  <si>
    <t>1.性侵害防治業務（衛生局）</t>
  </si>
  <si>
    <t>三、其他社會福利支出</t>
  </si>
  <si>
    <t>A014</t>
  </si>
  <si>
    <t>直轄市及
縣市自籌等</t>
  </si>
  <si>
    <t>中央補助</t>
  </si>
  <si>
    <t>小計</t>
  </si>
  <si>
    <t>政事別
（中分類）</t>
  </si>
  <si>
    <t>截至本季累計實際支用數</t>
  </si>
  <si>
    <t>全年度
編列數</t>
  </si>
  <si>
    <t>政事別非為社會福利支出</t>
  </si>
  <si>
    <t>政事別為社會福利支出</t>
  </si>
  <si>
    <t>基金自籌部分</t>
  </si>
  <si>
    <t>公務預算部分</t>
  </si>
  <si>
    <t>(14)上述歸類為社會局主管辦理之項目，如同時有由其他單位辦理時（如衛生局、民政局等），請依下列範例填寫方式填寫：</t>
  </si>
  <si>
    <t>(13)可歸類於個別項目者請儘量歸類，如無法明確歸類時再填至A011「其他列於社會局主管支出」項目。另辦理計畫項目之約聘僱人員人事費請歸至各該計畫項目內。</t>
  </si>
  <si>
    <t>(12)其他家庭暴力及性侵害防治業務支出包括設置防治中心、辦理被害人保護業務、被害人各項補助、設置未成年子女會面交往與交付處所、建立資料庫、辦理防治教育與宣導活動及其他家暴及性侵害防治業務等。</t>
  </si>
  <si>
    <t xml:space="preserve">    計畫、身心障礙者房屋租金及貸款利息補助、辦理身心障礙者福利服務活動、設立庇護工場、商店、身心障礙福利機構及其他身心障礙福利業務等。</t>
  </si>
  <si>
    <t>(11)其他身心障礙福利服務支出包括身心障礙福利專業人員訓練、設立身心障礙者保護委員會、辦理個別化專業服務評估、補助福利團體充實設備辦理福利服務、辦理身心障礙者社區、居家服務、制定身心障礙者生涯轉銜</t>
  </si>
  <si>
    <t xml:space="preserve">    虐者家庭教育與輔導、辦理獨居老人緊急救援服務及其他老人福利業務等。</t>
  </si>
  <si>
    <t>(10)其他老人福利服務支出包括設立老人福利促進委員會(推動小組)、辦理老人福利專業人員訓練、設立老人福利機構、中低收入老人特別照顧津貼、老人居家服務、辦理老人福利服務活動、辦理老人保護、安置、辦理施</t>
  </si>
  <si>
    <t>(9)其他婦女福利服務支出包括辦理婦女福利服務活動、設立婦女福利服務中心與庇護中心、辦理單親及不幸婦女保護扶助、辦理婦女福利工作人員專業訓練及其他婦女福利業務等。</t>
  </si>
  <si>
    <t xml:space="preserve">   與其他兒童及少年福利業務等。</t>
  </si>
  <si>
    <t xml:space="preserve">   、設立少年福利機構、辦理少年轉向制度、成立兒童及少年性交易防治督導會報、辦理兒童及少年性交易防治教育宣導、陪同偵訊、辦理中輟學生調查、設立關懷中心、辦理緊急收容及短期收容、辦理加害人輔導教育</t>
  </si>
  <si>
    <t>(8)其他兒童及少年福利服務支出包括兒童及少年福利促進委員會、兒童專業人員訓練、發展遲緩兒童早期療育、親職教育諮詢輔導及宣導活動、兒童安置服務、設立公私立托兒所與兒童福利機構、困苦失依少年醫療扶助</t>
  </si>
  <si>
    <t>(7)其他社會救助支出包括辦理低收入戶調查、遊民收容輔導、健保病患住院膳食費補助、災害救助、設立社會救助機構或委託收容安置及其他社會救助業務等。</t>
  </si>
  <si>
    <t>(6)E之中央補助社會救助業務編列數額，不得低於行政院主計總處設算匡列數；F1至F6之6項社會福利津貼編列數額合計數，不得低於行政院主計總處設算6項社會福利津貼調整經費匡列數。</t>
  </si>
  <si>
    <t>(5)基金自籌部分係指由附屬單位預算基金自籌財源支應，不包括由公務預算撥補部分；直轄市或縣(市)公益彩券盈餘分配設有基金管理運用者，應將附屬單位預算支出面編列和執行數額填列於此。</t>
  </si>
  <si>
    <t>(4)D1＋D2之合計數應等於公務預算中社會福利支出（政事別大分類）總數。</t>
  </si>
  <si>
    <t>(3)本表公務預算合計數應配合追加減預算予以適時調整。</t>
  </si>
  <si>
    <t>(2)直轄市及縣(市)自籌等包括中央計畫型補助款、直轄市及縣(市)政府自有財源及公益彩券盈餘分配等。</t>
  </si>
  <si>
    <t>(1)中央補助係指中央對各直轄市及縣(市)社會福利一般性補助款總數。</t>
  </si>
  <si>
    <t xml:space="preserve">    2.填表說明：</t>
  </si>
  <si>
    <t>註：1.本表主辦機關為行政院主計總處及衛生福利部；本表第一次查填及送達期限為3月15日前，請完成年度經費分配情形。</t>
  </si>
  <si>
    <t>(三)醫療保健支出(衛生局、食藥處)</t>
    <phoneticPr fontId="10" type="noConversion"/>
  </si>
  <si>
    <t>(二)辦理勞工權益及福利相關業務（勞工局、勞動檢查處、就業服務處）</t>
    <phoneticPr fontId="10" type="noConversion"/>
  </si>
  <si>
    <t>(一)辦理殯葬管理相關業務(生命禮儀管理處)</t>
    <phoneticPr fontId="8" type="noConversion"/>
  </si>
  <si>
    <r>
      <t>三、其他社會福利支出</t>
    </r>
    <r>
      <rPr>
        <b/>
        <sz val="14"/>
        <rFont val="Times New Roman"/>
        <family val="1"/>
      </rPr>
      <t/>
    </r>
    <phoneticPr fontId="10" type="noConversion"/>
  </si>
  <si>
    <t>A014</t>
    <phoneticPr fontId="10" type="noConversion"/>
  </si>
  <si>
    <t>二、老年農民福利津貼</t>
    <phoneticPr fontId="10" type="noConversion"/>
  </si>
  <si>
    <t>A013</t>
    <phoneticPr fontId="10" type="noConversion"/>
  </si>
  <si>
    <t>一、農民健康保險保費補助</t>
    <phoneticPr fontId="10" type="noConversion"/>
  </si>
  <si>
    <t>A012</t>
    <phoneticPr fontId="10" type="noConversion"/>
  </si>
  <si>
    <t>貳、非社會局主管</t>
  </si>
  <si>
    <t>14.推展臺中市公益彩券盈餘分配基金經費審核效能計畫</t>
  </si>
  <si>
    <t>13.公益彩劵盈餘分配基金出納業務計畫</t>
  </si>
  <si>
    <t>12.充實社政資訊暨資安業務服務人力聘用計畫</t>
  </si>
  <si>
    <t>11.辦理話務中心督導管理及業務推動管考計畫</t>
  </si>
  <si>
    <t>10.110年臺中市幸福經濟合作社培力計畫</t>
  </si>
  <si>
    <t>9.110年臺中社會創新實驗基地委託專業服務營運計畫</t>
  </si>
  <si>
    <t>8.協助特定對象職涯再建構單一窗口服務計畫</t>
  </si>
  <si>
    <t>7.臺中市公益彩券盈餘分配管理與輔導運用計畫</t>
  </si>
  <si>
    <t>6.推動社會福利業務管理資訊系統維護計畫</t>
  </si>
  <si>
    <t>5.社會福利諮詢話務中心進用視覺功能障礙電話服務員計畫</t>
  </si>
  <si>
    <t>4.社會福利服務導入智慧客服系統試辦計畫</t>
  </si>
  <si>
    <t>3.補助社會福利機構團體自辦社會福利方案計畫</t>
  </si>
  <si>
    <t>2.本市各區公所社政業務行政管理經費補助計畫</t>
  </si>
  <si>
    <t>1.公益彩券補助民間團體之輔導考核計畫</t>
  </si>
  <si>
    <t>（七）公益彩券</t>
    <phoneticPr fontId="10" type="noConversion"/>
  </si>
  <si>
    <t xml:space="preserve">    079新社區公所</t>
  </si>
  <si>
    <t xml:space="preserve">    078大安區公所</t>
  </si>
  <si>
    <t xml:space="preserve">    077外埔區公所</t>
  </si>
  <si>
    <t xml:space="preserve">    076龍井區公所</t>
  </si>
  <si>
    <t xml:space="preserve">    075潭子區公所</t>
  </si>
  <si>
    <t xml:space="preserve">    074霧峰區公所</t>
  </si>
  <si>
    <t xml:space="preserve">    073石岡區公所</t>
  </si>
  <si>
    <t xml:space="preserve">    072后里區公所</t>
  </si>
  <si>
    <t xml:space="preserve">    071大雅區公所</t>
  </si>
  <si>
    <t xml:space="preserve">    070大肚區公所</t>
  </si>
  <si>
    <t xml:space="preserve">    069神岡區公所</t>
  </si>
  <si>
    <t xml:space="preserve">    067烏日區公所</t>
  </si>
  <si>
    <t xml:space="preserve">    066梧棲區公所</t>
  </si>
  <si>
    <t xml:space="preserve">    065東勢區公所</t>
  </si>
  <si>
    <t xml:space="preserve">    064大甲區公所</t>
  </si>
  <si>
    <t xml:space="preserve">    063沙鹿區公所</t>
  </si>
  <si>
    <t xml:space="preserve">    062清水區公所</t>
  </si>
  <si>
    <t xml:space="preserve">    061太平區公所</t>
  </si>
  <si>
    <t xml:space="preserve">    060大里區公所</t>
  </si>
  <si>
    <t xml:space="preserve">    059豐原區公所</t>
  </si>
  <si>
    <t xml:space="preserve">    058北屯區公所</t>
  </si>
  <si>
    <t xml:space="preserve">    057南屯區公所</t>
  </si>
  <si>
    <t xml:space="preserve">    056西屯區公所</t>
    <phoneticPr fontId="8" type="noConversion"/>
  </si>
  <si>
    <t xml:space="preserve">    055北區區公所</t>
  </si>
  <si>
    <t xml:space="preserve">    054南區區公所</t>
    <phoneticPr fontId="8" type="noConversion"/>
  </si>
  <si>
    <t xml:space="preserve">    053西區區公所</t>
  </si>
  <si>
    <t xml:space="preserve">    052東區區公所</t>
  </si>
  <si>
    <t xml:space="preserve">    051中區區公所</t>
  </si>
  <si>
    <t>（六）社政業務(各區公所)</t>
    <phoneticPr fontId="10" type="noConversion"/>
  </si>
  <si>
    <t>（五）臺中市立仁愛之家</t>
    <phoneticPr fontId="10" type="noConversion"/>
  </si>
  <si>
    <t>（四）第一預備金</t>
    <phoneticPr fontId="10" type="noConversion"/>
  </si>
  <si>
    <t>（三）人民團體服務活動</t>
    <phoneticPr fontId="10" type="noConversion"/>
  </si>
  <si>
    <t>（二）一般建築及設備</t>
    <phoneticPr fontId="10" type="noConversion"/>
  </si>
  <si>
    <t>（一）行政管理</t>
    <phoneticPr fontId="10" type="noConversion"/>
  </si>
  <si>
    <t>十一、其他列於社會局主管支出</t>
    <phoneticPr fontId="10" type="noConversion"/>
  </si>
  <si>
    <t>A011</t>
    <phoneticPr fontId="10" type="noConversion"/>
  </si>
  <si>
    <t>十、國民年金保費補助</t>
    <phoneticPr fontId="10" type="noConversion"/>
  </si>
  <si>
    <t>A010</t>
    <phoneticPr fontId="10" type="noConversion"/>
  </si>
  <si>
    <t>（二）其他家庭暴力及性侵害防治業務支出</t>
  </si>
  <si>
    <t>A009-2</t>
    <phoneticPr fontId="10" type="noConversion"/>
  </si>
  <si>
    <t>（一）家庭暴力及性侵害處遇服務</t>
  </si>
  <si>
    <t>A009-1</t>
    <phoneticPr fontId="10" type="noConversion"/>
  </si>
  <si>
    <t>九、家庭暴力及性侵害防治</t>
    <phoneticPr fontId="10" type="noConversion"/>
  </si>
  <si>
    <t>A009</t>
    <phoneticPr fontId="10" type="noConversion"/>
  </si>
  <si>
    <t>八、社會工作</t>
    <phoneticPr fontId="10" type="noConversion"/>
  </si>
  <si>
    <t>A008</t>
    <phoneticPr fontId="10" type="noConversion"/>
  </si>
  <si>
    <t>七、志願服務</t>
    <phoneticPr fontId="10" type="noConversion"/>
  </si>
  <si>
    <t>A007</t>
    <phoneticPr fontId="10" type="noConversion"/>
  </si>
  <si>
    <t>六、社區發展</t>
    <phoneticPr fontId="10" type="noConversion"/>
  </si>
  <si>
    <t>A006</t>
    <phoneticPr fontId="10" type="noConversion"/>
  </si>
  <si>
    <t>（六）其他身心障礙福利服務支出</t>
  </si>
  <si>
    <t>A005-6</t>
  </si>
  <si>
    <t xml:space="preserve"> (五) 身心障礙者個案管理服務</t>
  </si>
  <si>
    <t>A005-5</t>
    <phoneticPr fontId="10" type="noConversion"/>
  </si>
  <si>
    <t>（四）身心障礙者參加社會保險保險費補助</t>
  </si>
  <si>
    <t>A005-4</t>
  </si>
  <si>
    <t>（三）身心障礙者教養費補助</t>
  </si>
  <si>
    <t>A005-3</t>
  </si>
  <si>
    <t>（二）身心障礙者輔助器具補助</t>
  </si>
  <si>
    <t>A005-2</t>
  </si>
  <si>
    <t>（一）身心障礙者生活補助</t>
  </si>
  <si>
    <t>A005-1</t>
    <phoneticPr fontId="10" type="noConversion"/>
  </si>
  <si>
    <t>五、身心障礙福利服務</t>
    <phoneticPr fontId="10" type="noConversion"/>
  </si>
  <si>
    <t>A005</t>
    <phoneticPr fontId="10" type="noConversion"/>
  </si>
  <si>
    <t>（四）其他老人福利服務支出</t>
  </si>
  <si>
    <t>A004-4</t>
  </si>
  <si>
    <t xml:space="preserve"> (三) 健全老人友善環境促進社會參與服務</t>
  </si>
  <si>
    <t>A004-3</t>
    <phoneticPr fontId="10" type="noConversion"/>
  </si>
  <si>
    <t>（二）建立社區照顧關懷據點</t>
  </si>
  <si>
    <t>A004-2</t>
    <phoneticPr fontId="10" type="noConversion"/>
  </si>
  <si>
    <t>（一）中低收入老人生活津貼</t>
  </si>
  <si>
    <t>A004-1</t>
    <phoneticPr fontId="10" type="noConversion"/>
  </si>
  <si>
    <t>四、老人福利服務</t>
    <phoneticPr fontId="10" type="noConversion"/>
  </si>
  <si>
    <t>A004</t>
    <phoneticPr fontId="10" type="noConversion"/>
  </si>
  <si>
    <t xml:space="preserve"> (二)其他婦女福利服務支出</t>
  </si>
  <si>
    <t>A003-2</t>
    <phoneticPr fontId="10" type="noConversion"/>
  </si>
  <si>
    <t xml:space="preserve"> (一)依特殊境遇家庭扶助條例所定各項補助</t>
  </si>
  <si>
    <t>A003-1</t>
    <phoneticPr fontId="10" type="noConversion"/>
  </si>
  <si>
    <t>三、婦女福利服務</t>
    <phoneticPr fontId="10" type="noConversion"/>
  </si>
  <si>
    <t>A003</t>
    <phoneticPr fontId="10" type="noConversion"/>
  </si>
  <si>
    <t xml:space="preserve"> (六)其他兒童及少年福利服務支出</t>
  </si>
  <si>
    <t>A002-6</t>
    <phoneticPr fontId="10" type="noConversion"/>
  </si>
  <si>
    <t xml:space="preserve"> (五)增聘兒童及少年保護專責社工人力</t>
  </si>
  <si>
    <t>A002-5</t>
    <phoneticPr fontId="10" type="noConversion"/>
  </si>
  <si>
    <t xml:space="preserve"> (四)脆弱家庭服務</t>
  </si>
  <si>
    <t>A002-4</t>
  </si>
  <si>
    <t xml:space="preserve"> (三)兒童及少年保護服務措施</t>
  </si>
  <si>
    <t>A002-3</t>
    <phoneticPr fontId="10" type="noConversion"/>
  </si>
  <si>
    <t>（二）18歲以下低收入戶暨弱勢兒童及少年
　　　醫療補助</t>
  </si>
  <si>
    <t>A002-2</t>
    <phoneticPr fontId="10" type="noConversion"/>
  </si>
  <si>
    <t>（一）弱勢兒童及少年生活扶助</t>
  </si>
  <si>
    <t>A002-1</t>
  </si>
  <si>
    <t>二、兒童及少年福利服務</t>
    <phoneticPr fontId="10" type="noConversion"/>
  </si>
  <si>
    <t>A002</t>
  </si>
  <si>
    <t>（八）其他社會救助支出</t>
  </si>
  <si>
    <t>A001-8</t>
  </si>
  <si>
    <t>（七）急難救助</t>
  </si>
  <si>
    <t>A001-7</t>
  </si>
  <si>
    <t>（六）充實社會救助金專戶</t>
  </si>
  <si>
    <t>A001-6</t>
  </si>
  <si>
    <t>（五）低、中低收入戶醫療費用補助</t>
  </si>
  <si>
    <t>A001-5</t>
  </si>
  <si>
    <t>（四）低收入戶以工代賑</t>
  </si>
  <si>
    <t>A001-4</t>
  </si>
  <si>
    <t>（三）低收入戶就學生活補助</t>
  </si>
  <si>
    <t>A001-3</t>
  </si>
  <si>
    <t>（二）低收入戶兒童生活補助</t>
  </si>
  <si>
    <t>A001-2</t>
  </si>
  <si>
    <t>（一）低收入戶家庭生活補助</t>
  </si>
  <si>
    <t>A001-1</t>
  </si>
  <si>
    <t>一、社會救助業務</t>
  </si>
  <si>
    <t>A001</t>
  </si>
  <si>
    <t>壹、社會局主管(包括社會局及所屬)</t>
    <phoneticPr fontId="10" type="noConversion"/>
  </si>
  <si>
    <t>總                   計</t>
    <phoneticPr fontId="10" type="noConversion"/>
  </si>
  <si>
    <t>直轄市及
縣市自籌等</t>
    <phoneticPr fontId="10" type="noConversion"/>
  </si>
  <si>
    <r>
      <t xml:space="preserve">政事別
</t>
    </r>
    <r>
      <rPr>
        <sz val="10"/>
        <rFont val="標楷體"/>
        <family val="4"/>
        <charset val="136"/>
      </rPr>
      <t>（中分類）</t>
    </r>
    <phoneticPr fontId="10" type="noConversion"/>
  </si>
  <si>
    <t>截至本季累計實際支用數</t>
    <phoneticPr fontId="10" type="noConversion"/>
  </si>
  <si>
    <t>全年度
編列數</t>
    <phoneticPr fontId="10" type="noConversion"/>
  </si>
  <si>
    <r>
      <t>中央補助</t>
    </r>
    <r>
      <rPr>
        <sz val="12"/>
        <rFont val="Times New Roman"/>
        <family val="1"/>
      </rPr>
      <t/>
    </r>
    <phoneticPr fontId="10" type="noConversion"/>
  </si>
  <si>
    <t>基金自籌部分</t>
    <phoneticPr fontId="10" type="noConversion"/>
  </si>
  <si>
    <t>計畫名稱</t>
    <phoneticPr fontId="10" type="noConversion"/>
  </si>
  <si>
    <t>表1</t>
    <phoneticPr fontId="10" type="noConversion"/>
  </si>
  <si>
    <t>臺中市政府110年度社會福利補助經費計畫分配及執行明細表</t>
    <phoneticPr fontId="10" type="noConversion"/>
  </si>
  <si>
    <r>
      <t>　　2.本表第一次查填及送達期限為</t>
    </r>
    <r>
      <rPr>
        <sz val="14"/>
        <color indexed="10"/>
        <rFont val="標楷體"/>
        <family val="4"/>
        <charset val="136"/>
      </rPr>
      <t>3月16日</t>
    </r>
    <r>
      <rPr>
        <sz val="14"/>
        <color indexed="8"/>
        <rFont val="標楷體"/>
        <family val="4"/>
        <charset val="136"/>
      </rPr>
      <t>前，請完成年度經費分配情形。</t>
    </r>
    <phoneticPr fontId="8" type="noConversion"/>
  </si>
  <si>
    <t>註：1.本表主辦機關為行政院主計總處及教育部。</t>
    <phoneticPr fontId="8" type="noConversion"/>
  </si>
  <si>
    <t>05001-99</t>
    <phoneticPr fontId="8" type="noConversion"/>
  </si>
  <si>
    <t>體育及衛生教育計畫-中央政府補助體育教學及活動經費-獎勵費用</t>
    <phoneticPr fontId="8" type="noConversion"/>
  </si>
  <si>
    <t>臺中市政府教育局</t>
    <phoneticPr fontId="8" type="noConversion"/>
  </si>
  <si>
    <t>本市學校午餐採用國產可追溯生鮮食材獎勵金實施計畫」獎勵金</t>
    <phoneticPr fontId="8" type="noConversion"/>
  </si>
  <si>
    <t>推動學校午餐採三章一Q食材經費</t>
    <phoneticPr fontId="8" type="noConversion"/>
  </si>
  <si>
    <t>B016</t>
  </si>
  <si>
    <t>學前教育-幼兒公費及獎補助-捐助個人</t>
    <phoneticPr fontId="8" type="noConversion"/>
  </si>
  <si>
    <t>幼兒學前教育補助方案</t>
    <phoneticPr fontId="8" type="noConversion"/>
  </si>
  <si>
    <t>B015</t>
  </si>
  <si>
    <t>05001-96</t>
    <phoneticPr fontId="8" type="noConversion"/>
  </si>
  <si>
    <t>體育及衛生教育計畫-學生衛生保健-補(協)助政府機關(構)</t>
    <phoneticPr fontId="8" type="noConversion"/>
  </si>
  <si>
    <t>辦理中小學學生健康檢查</t>
    <phoneticPr fontId="8" type="noConversion"/>
  </si>
  <si>
    <t>學生健康及水域安全基本需求</t>
    <phoneticPr fontId="8" type="noConversion"/>
  </si>
  <si>
    <t>B014-3</t>
  </si>
  <si>
    <t>05001-94</t>
    <phoneticPr fontId="8" type="noConversion"/>
  </si>
  <si>
    <t>體育及衛生教育計畫-體育教學及活動-補(協)助政府機關(構)</t>
    <phoneticPr fontId="8" type="noConversion"/>
  </si>
  <si>
    <t>水域安全教育計畫</t>
    <phoneticPr fontId="8" type="noConversion"/>
  </si>
  <si>
    <t>B014-2</t>
  </si>
  <si>
    <t>約用人員</t>
    <phoneticPr fontId="8" type="noConversion"/>
  </si>
  <si>
    <t>05239-11、05592-10、05540-10</t>
    <phoneticPr fontId="8" type="noConversion"/>
  </si>
  <si>
    <t>豐南國中、頭家國小、新盛國小</t>
    <phoneticPr fontId="8" type="noConversion"/>
  </si>
  <si>
    <t>B014-1</t>
    <phoneticPr fontId="8" type="noConversion"/>
  </si>
  <si>
    <t>B014</t>
    <phoneticPr fontId="8" type="noConversion"/>
  </si>
  <si>
    <t>各學校</t>
    <phoneticPr fontId="8" type="noConversion"/>
  </si>
  <si>
    <t>補助各國中雜費納入學校業務經費，並依預算計畫辦理</t>
    <phoneticPr fontId="8" type="noConversion"/>
  </si>
  <si>
    <t>國中雜費減免補助</t>
    <phoneticPr fontId="8" type="noConversion"/>
  </si>
  <si>
    <t>B012</t>
  </si>
  <si>
    <t>補助各國中小水電費納入學校業務經費，並依預算計畫辦理</t>
    <phoneticPr fontId="8" type="noConversion"/>
  </si>
  <si>
    <t>學校水電費補助</t>
    <phoneticPr fontId="8" type="noConversion"/>
  </si>
  <si>
    <t>B011</t>
  </si>
  <si>
    <t>05001-59</t>
    <phoneticPr fontId="8" type="noConversion"/>
  </si>
  <si>
    <r>
      <t>國民教育計畫</t>
    </r>
    <r>
      <rPr>
        <sz val="12"/>
        <rFont val="Times New Roman"/>
        <family val="1"/>
      </rPr>
      <t>-</t>
    </r>
    <r>
      <rPr>
        <sz val="12"/>
        <rFont val="標楷體"/>
        <family val="4"/>
        <charset val="136"/>
      </rPr>
      <t>一般教學計畫</t>
    </r>
    <r>
      <rPr>
        <sz val="12"/>
        <rFont val="Times New Roman"/>
        <family val="1"/>
      </rPr>
      <t>-</t>
    </r>
    <r>
      <rPr>
        <sz val="12"/>
        <rFont val="標楷體"/>
        <family val="4"/>
        <charset val="136"/>
      </rPr>
      <t>補</t>
    </r>
    <r>
      <rPr>
        <sz val="12"/>
        <rFont val="Times New Roman"/>
        <family val="1"/>
      </rPr>
      <t>(</t>
    </r>
    <r>
      <rPr>
        <sz val="12"/>
        <rFont val="標楷體"/>
        <family val="4"/>
        <charset val="136"/>
      </rPr>
      <t>協</t>
    </r>
    <r>
      <rPr>
        <sz val="12"/>
        <rFont val="Times New Roman"/>
        <family val="1"/>
      </rPr>
      <t>)</t>
    </r>
    <r>
      <rPr>
        <sz val="12"/>
        <rFont val="標楷體"/>
        <family val="4"/>
        <charset val="136"/>
      </rPr>
      <t>助政府機關</t>
    </r>
    <r>
      <rPr>
        <sz val="12"/>
        <rFont val="Times New Roman"/>
        <family val="1"/>
      </rPr>
      <t>(</t>
    </r>
    <r>
      <rPr>
        <sz val="12"/>
        <rFont val="標楷體"/>
        <family val="4"/>
        <charset val="136"/>
      </rPr>
      <t>構</t>
    </r>
    <r>
      <rPr>
        <sz val="12"/>
        <rFont val="Times New Roman"/>
        <family val="1"/>
      </rPr>
      <t>)</t>
    </r>
    <phoneticPr fontId="8" type="noConversion"/>
  </si>
  <si>
    <t>辦理國中技藝教育經費</t>
    <phoneticPr fontId="8" type="noConversion"/>
  </si>
  <si>
    <t>國中技藝教育</t>
    <phoneticPr fontId="8" type="noConversion"/>
  </si>
  <si>
    <t>B010</t>
    <phoneticPr fontId="8" type="noConversion"/>
  </si>
  <si>
    <t>05001-120</t>
    <phoneticPr fontId="8" type="noConversion"/>
  </si>
  <si>
    <t>一般行政管理計畫-行政管理及推展-資訊業務-補(協)助政府機關(構)</t>
    <phoneticPr fontId="8" type="noConversion"/>
  </si>
  <si>
    <t>中小學電腦設備維護及管理費</t>
    <phoneticPr fontId="8" type="noConversion"/>
  </si>
  <si>
    <t>資訊設備與網路維運</t>
    <phoneticPr fontId="8" type="noConversion"/>
  </si>
  <si>
    <t>B008-2</t>
    <phoneticPr fontId="8" type="noConversion"/>
  </si>
  <si>
    <t>05001-132</t>
    <phoneticPr fontId="8" type="noConversion"/>
  </si>
  <si>
    <r>
      <t>建築及設備計畫</t>
    </r>
    <r>
      <rPr>
        <sz val="12"/>
        <rFont val="Times New Roman"/>
        <family val="1"/>
      </rPr>
      <t>-</t>
    </r>
    <r>
      <rPr>
        <sz val="12"/>
        <rFont val="標楷體"/>
        <family val="4"/>
        <charset val="136"/>
      </rPr>
      <t>其他設備</t>
    </r>
    <r>
      <rPr>
        <sz val="12"/>
        <rFont val="Times New Roman"/>
        <family val="1"/>
      </rPr>
      <t>-</t>
    </r>
    <r>
      <rPr>
        <sz val="12"/>
        <rFont val="標楷體"/>
        <family val="4"/>
        <charset val="136"/>
      </rPr>
      <t>教育局</t>
    </r>
    <r>
      <rPr>
        <sz val="12"/>
        <rFont val="Times New Roman"/>
        <family val="1"/>
      </rPr>
      <t>(</t>
    </r>
    <r>
      <rPr>
        <sz val="12"/>
        <rFont val="標楷體"/>
        <family val="4"/>
        <charset val="136"/>
      </rPr>
      <t>處</t>
    </r>
    <r>
      <rPr>
        <sz val="12"/>
        <rFont val="Times New Roman"/>
        <family val="1"/>
      </rPr>
      <t>)</t>
    </r>
    <r>
      <rPr>
        <sz val="12"/>
        <rFont val="標楷體"/>
        <family val="4"/>
        <charset val="136"/>
      </rPr>
      <t>其他設備</t>
    </r>
    <r>
      <rPr>
        <sz val="12"/>
        <rFont val="Times New Roman"/>
        <family val="1"/>
      </rPr>
      <t>-</t>
    </r>
    <r>
      <rPr>
        <sz val="12"/>
        <rFont val="標楷體"/>
        <family val="4"/>
        <charset val="136"/>
      </rPr>
      <t>補</t>
    </r>
    <r>
      <rPr>
        <sz val="12"/>
        <rFont val="Times New Roman"/>
        <family val="1"/>
      </rPr>
      <t>(</t>
    </r>
    <r>
      <rPr>
        <sz val="12"/>
        <rFont val="標楷體"/>
        <family val="4"/>
        <charset val="136"/>
      </rPr>
      <t>協</t>
    </r>
    <r>
      <rPr>
        <sz val="12"/>
        <rFont val="Times New Roman"/>
        <family val="1"/>
      </rPr>
      <t>)</t>
    </r>
    <r>
      <rPr>
        <sz val="12"/>
        <rFont val="標楷體"/>
        <family val="4"/>
        <charset val="136"/>
      </rPr>
      <t>助政府機關</t>
    </r>
    <r>
      <rPr>
        <sz val="12"/>
        <rFont val="Times New Roman"/>
        <family val="1"/>
      </rPr>
      <t>(</t>
    </r>
    <r>
      <rPr>
        <sz val="12"/>
        <rFont val="標楷體"/>
        <family val="4"/>
        <charset val="136"/>
      </rPr>
      <t>構</t>
    </r>
    <r>
      <rPr>
        <sz val="12"/>
        <rFont val="Times New Roman"/>
        <family val="1"/>
      </rPr>
      <t>)</t>
    </r>
    <phoneticPr fontId="8" type="noConversion"/>
  </si>
  <si>
    <t>中小學資訊及教育網路設備更新計畫</t>
    <phoneticPr fontId="8" type="noConversion"/>
  </si>
  <si>
    <t>B008-1</t>
    <phoneticPr fontId="8" type="noConversion"/>
  </si>
  <si>
    <t>B008</t>
    <phoneticPr fontId="8" type="noConversion"/>
  </si>
  <si>
    <t>建築及設備計畫─營建及修建工程計畫─由學校編列執行之營建及修繕工程-擴充改良房屋建築及設備</t>
    <phoneticPr fontId="8" type="noConversion"/>
  </si>
  <si>
    <t>日南國中</t>
    <phoneticPr fontId="8" type="noConversion"/>
  </si>
  <si>
    <t>日南國中(陶藝教室、南大樓)國民中小學老舊校舍整建計畫</t>
    <phoneticPr fontId="8" type="noConversion"/>
  </si>
  <si>
    <t>國民中小學老舊校舍整建</t>
    <phoneticPr fontId="8" type="noConversion"/>
  </si>
  <si>
    <t>B003-12</t>
  </si>
  <si>
    <t>梧棲區中正國小</t>
    <phoneticPr fontId="8" type="noConversion"/>
  </si>
  <si>
    <t>梧棲區中正國小(信義樓)國民中小學老舊校舍整建計畫</t>
    <phoneticPr fontId="8" type="noConversion"/>
  </si>
  <si>
    <t>B003-11</t>
  </si>
  <si>
    <t>大道國中</t>
    <phoneticPr fontId="8" type="noConversion"/>
  </si>
  <si>
    <t>大道國中(中正堂)國民中小學老舊校舍整建計畫</t>
    <phoneticPr fontId="8" type="noConversion"/>
  </si>
  <si>
    <t>B003-10</t>
  </si>
  <si>
    <t>清水國中</t>
    <phoneticPr fontId="8" type="noConversion"/>
  </si>
  <si>
    <t>清水國中(行健樓)國民中小學老舊校舍整建計畫</t>
    <phoneticPr fontId="8" type="noConversion"/>
  </si>
  <si>
    <t>B003-9</t>
  </si>
  <si>
    <t>梧棲國小</t>
    <phoneticPr fontId="8" type="noConversion"/>
  </si>
  <si>
    <t>梧棲國小(西棟大樓)國民中小學老舊校舍整建計畫</t>
    <phoneticPr fontId="8" type="noConversion"/>
  </si>
  <si>
    <t>B003-8</t>
  </si>
  <si>
    <t>文光國小</t>
    <phoneticPr fontId="8" type="noConversion"/>
  </si>
  <si>
    <t>文光國小(庠序樓、藝術工作坊)國民中小學老舊校舍整建計畫</t>
    <phoneticPr fontId="8" type="noConversion"/>
  </si>
  <si>
    <t>B003-7</t>
  </si>
  <si>
    <t>大忠國小</t>
    <phoneticPr fontId="8" type="noConversion"/>
  </si>
  <si>
    <t>大忠國小(南棟)國民中小學老舊校舍整建計畫</t>
    <phoneticPr fontId="8" type="noConversion"/>
  </si>
  <si>
    <t>B003-6</t>
  </si>
  <si>
    <t>成功國中</t>
    <phoneticPr fontId="8" type="noConversion"/>
  </si>
  <si>
    <t>成功國中(慈德樓)國民中小學老舊校舍整建計畫</t>
    <phoneticPr fontId="8" type="noConversion"/>
  </si>
  <si>
    <t>B003-5</t>
  </si>
  <si>
    <t>南陽國小</t>
    <phoneticPr fontId="8" type="noConversion"/>
  </si>
  <si>
    <t>南陽國小(和平樓)國民中小學老舊校舍整建計畫</t>
    <phoneticPr fontId="8" type="noConversion"/>
  </si>
  <si>
    <t>B003-4</t>
  </si>
  <si>
    <t>梧棲區中正國小(仁愛樓)國民中小學老舊校舍整建計畫</t>
    <phoneticPr fontId="8" type="noConversion"/>
  </si>
  <si>
    <t>B003-3</t>
  </si>
  <si>
    <t>大雅國小</t>
    <phoneticPr fontId="8" type="noConversion"/>
  </si>
  <si>
    <t>大雅國小(和平樓)國民中小學老舊校舍整建計畫</t>
    <phoneticPr fontId="8" type="noConversion"/>
  </si>
  <si>
    <t>B003-2</t>
  </si>
  <si>
    <t>大甲國小</t>
    <phoneticPr fontId="8" type="noConversion"/>
  </si>
  <si>
    <t>大甲國小(東棟)國民中小學老舊校舍整建計畫</t>
    <phoneticPr fontId="8" type="noConversion"/>
  </si>
  <si>
    <t>B003-1</t>
    <phoneticPr fontId="8" type="noConversion"/>
  </si>
  <si>
    <t>B003</t>
    <phoneticPr fontId="8" type="noConversion"/>
  </si>
  <si>
    <t>體育及衛生教育計畫-體育及衛生教育計畫-學生衛生保健-補(協)助政府機關(構)</t>
    <phoneticPr fontId="8" type="noConversion"/>
  </si>
  <si>
    <t>辦理本市貧困學生寒暑假暨例假日安心餐券補助計畫</t>
    <phoneticPr fontId="8" type="noConversion"/>
  </si>
  <si>
    <t>營養午餐</t>
  </si>
  <si>
    <t>B001-2</t>
    <phoneticPr fontId="8" type="noConversion"/>
  </si>
  <si>
    <t>辦理補助本市貧困學生午餐經費計畫</t>
    <phoneticPr fontId="8" type="noConversion"/>
  </si>
  <si>
    <t>營養午餐</t>
    <phoneticPr fontId="8" type="noConversion"/>
  </si>
  <si>
    <t>B001-1</t>
    <phoneticPr fontId="8" type="noConversion"/>
  </si>
  <si>
    <t>學校午餐</t>
    <phoneticPr fontId="8" type="noConversion"/>
  </si>
  <si>
    <t>B001</t>
    <phoneticPr fontId="8" type="noConversion"/>
  </si>
  <si>
    <t>合      計(B001~B015)</t>
    <phoneticPr fontId="8" type="noConversion"/>
  </si>
  <si>
    <t>總      計(B001~B016)</t>
    <phoneticPr fontId="8" type="noConversion"/>
  </si>
  <si>
    <t>累計實際
支用比率％
(3)=(2)/(1)</t>
    <phoneticPr fontId="8" type="noConversion"/>
  </si>
  <si>
    <t>累計實際
支用數(2)</t>
    <phoneticPr fontId="8" type="noConversion"/>
  </si>
  <si>
    <t>直轄市及縣市
自籌部分</t>
    <phoneticPr fontId="8" type="noConversion"/>
  </si>
  <si>
    <t>中央補助部分</t>
    <phoneticPr fontId="8" type="noConversion"/>
  </si>
  <si>
    <t>經費</t>
  </si>
  <si>
    <t>預算數(1)</t>
    <phoneticPr fontId="8" type="noConversion"/>
  </si>
  <si>
    <t>經費支用科目</t>
    <phoneticPr fontId="8" type="noConversion"/>
  </si>
  <si>
    <t>辦理機關</t>
    <phoneticPr fontId="8" type="noConversion"/>
  </si>
  <si>
    <t>辦理項目及內容</t>
    <phoneticPr fontId="8" type="noConversion"/>
  </si>
  <si>
    <t>計畫名稱</t>
    <phoneticPr fontId="8" type="noConversion"/>
  </si>
  <si>
    <t>計畫編號</t>
  </si>
  <si>
    <t>表2</t>
    <phoneticPr fontId="8" type="noConversion"/>
  </si>
  <si>
    <t>臺中市政府110年度教育設施補助經費計畫分配及執行明細表</t>
    <phoneticPr fontId="8" type="noConversion"/>
  </si>
  <si>
    <t>步驟7</t>
    <phoneticPr fontId="8" type="noConversion"/>
  </si>
  <si>
    <t>步驟6</t>
    <phoneticPr fontId="8" type="noConversion"/>
  </si>
  <si>
    <t>步驟5</t>
    <phoneticPr fontId="8" type="noConversion"/>
  </si>
  <si>
    <t>步驟4</t>
    <phoneticPr fontId="8" type="noConversion"/>
  </si>
  <si>
    <t>步驟3</t>
    <phoneticPr fontId="8" type="noConversion"/>
  </si>
  <si>
    <t>步驟2</t>
    <phoneticPr fontId="8" type="noConversion"/>
  </si>
  <si>
    <t>步驟1</t>
    <phoneticPr fontId="8" type="noConversion"/>
  </si>
  <si>
    <t>v</t>
    <phoneticPr fontId="47" type="noConversion"/>
  </si>
  <si>
    <t>註：本表主辦機關為行政院主計總處。</t>
    <phoneticPr fontId="8" type="noConversion"/>
  </si>
  <si>
    <t>機關首長：</t>
    <phoneticPr fontId="8" type="noConversion"/>
  </si>
  <si>
    <t>主辦會計：</t>
    <phoneticPr fontId="8" type="noConversion"/>
  </si>
  <si>
    <t>填表人：</t>
    <phoneticPr fontId="8" type="noConversion"/>
  </si>
  <si>
    <t>合       計</t>
  </si>
  <si>
    <t>否</t>
  </si>
  <si>
    <t>是</t>
  </si>
  <si>
    <t>是否為除外規定
之民間團體</t>
  </si>
  <si>
    <t>處理方式
(如未涉及採購則毋須填列，如採公開招標，請填列得標廠商)</t>
  </si>
  <si>
    <t>有無涉及財物或勞務採購</t>
  </si>
  <si>
    <t>累計撥付金額</t>
  </si>
  <si>
    <t>主辦機關</t>
  </si>
  <si>
    <t>補助對象</t>
  </si>
  <si>
    <t>補助事項或用途</t>
  </si>
  <si>
    <t>工作計畫
科目名稱</t>
  </si>
  <si>
    <t xml:space="preserve">    (本表為季報表)</t>
    <phoneticPr fontId="8" type="noConversion"/>
  </si>
  <si>
    <t>機關代碼及名稱：</t>
    <phoneticPr fontId="8" type="noConversion"/>
  </si>
  <si>
    <t>至110年3月止</t>
    <phoneticPr fontId="6" type="noConversion"/>
  </si>
  <si>
    <t>臺中市政府110年度對民間團體補(捐)助經費明細表</t>
    <phoneticPr fontId="8" type="noConversion"/>
  </si>
  <si>
    <t>至110年3月止</t>
    <phoneticPr fontId="8" type="noConversion"/>
  </si>
  <si>
    <t xml:space="preserve">  (本表為季報表)</t>
    <phoneticPr fontId="6" type="noConversion"/>
  </si>
  <si>
    <t>文教活動-圖書館管理-獎補助費-對團體捐助</t>
    <phoneticPr fontId="47" type="noConversion"/>
  </si>
  <si>
    <t>臺中市讀書會團體</t>
    <phoneticPr fontId="47" type="noConversion"/>
  </si>
  <si>
    <t>臺中市立圖書館</t>
    <phoneticPr fontId="47" type="noConversion"/>
  </si>
  <si>
    <t>無</t>
    <phoneticPr fontId="47" type="noConversion"/>
  </si>
  <si>
    <t>110年度臺中市讀書會經費補助</t>
    <phoneticPr fontId="47" type="noConversion"/>
  </si>
  <si>
    <t>V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</si>
</sst>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-* #,##0.00_-;\-* #,##0.00_-;_-* &quot;-&quot;??_-;_-@_-"/>
    <numFmt numFmtId="176" formatCode="#,##0;[Red]\(#,##0\)"/>
    <numFmt numFmtId="177" formatCode="&quot; &quot;#,##0.00&quot; &quot;;&quot;-&quot;#,##0.00&quot; &quot;;&quot;-&quot;00&quot; &quot;;&quot; &quot;@&quot; &quot;"/>
    <numFmt numFmtId="178" formatCode="_-* #,##0_-;\-* #,##0_-;_-* &quot;-&quot;??_-;_-@_-"/>
    <numFmt numFmtId="179" formatCode="&quot; &quot;0&quot; &quot;;&quot;-&quot;0&quot; &quot;;&quot;-&quot;00&quot; &quot;;&quot; &quot;@&quot; &quot;"/>
    <numFmt numFmtId="180" formatCode="#,##0.00&quot; &quot;;&quot;-&quot;#,##0.00&quot; &quot;;&quot; -&quot;00&quot; &quot;;@&quot; &quot;"/>
    <numFmt numFmtId="181" formatCode="#,##0.00&quot; &quot;;#,##0.00&quot; &quot;;&quot;-&quot;#&quot; &quot;;&quot; &quot;@&quot; &quot;"/>
    <numFmt numFmtId="182" formatCode="#,##0&quot; &quot;;#,##0&quot; &quot;;&quot;-&quot;#&quot; &quot;;&quot; &quot;@&quot; &quot;"/>
  </numFmts>
  <fonts count="51">
    <font>
      <sz val="11"/>
      <name val="標楷體"/>
      <family val="4"/>
      <charset val="136"/>
    </font>
    <font>
      <sz val="9"/>
      <name val="標楷體"/>
      <family val="4"/>
      <charset val="136"/>
    </font>
    <font>
      <sz val="10"/>
      <name val="標楷體"/>
      <family val="4"/>
      <charset val="136"/>
    </font>
    <font>
      <sz val="11"/>
      <name val="標楷體"/>
      <family val="4"/>
      <charset val="136"/>
    </font>
    <font>
      <sz val="12"/>
      <name val="新細明體"/>
      <family val="1"/>
      <charset val="136"/>
    </font>
    <font>
      <sz val="12"/>
      <color indexed="8"/>
      <name val="標楷體"/>
      <family val="4"/>
      <charset val="136"/>
    </font>
    <font>
      <sz val="9"/>
      <name val="標楷體"/>
      <family val="4"/>
      <charset val="136"/>
    </font>
    <font>
      <sz val="12"/>
      <name val="標楷體"/>
      <family val="4"/>
      <charset val="136"/>
    </font>
    <font>
      <sz val="9"/>
      <name val="新細明體"/>
      <family val="1"/>
      <charset val="136"/>
    </font>
    <font>
      <b/>
      <sz val="18"/>
      <name val="標楷體"/>
      <family val="4"/>
      <charset val="136"/>
    </font>
    <font>
      <sz val="9"/>
      <name val="細明體"/>
      <family val="3"/>
      <charset val="136"/>
    </font>
    <font>
      <b/>
      <sz val="14"/>
      <name val="Times New Roman"/>
      <family val="1"/>
    </font>
    <font>
      <sz val="12"/>
      <name val="Times New Roman"/>
      <family val="1"/>
    </font>
    <font>
      <sz val="14"/>
      <name val="標楷體"/>
      <family val="4"/>
      <charset val="136"/>
    </font>
    <font>
      <sz val="18"/>
      <name val="標楷體"/>
      <family val="4"/>
      <charset val="136"/>
    </font>
    <font>
      <b/>
      <sz val="9"/>
      <color indexed="81"/>
      <name val="細明體"/>
      <family val="3"/>
      <charset val="136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indexed="81"/>
      <name val="細明體"/>
      <family val="3"/>
      <charset val="136"/>
    </font>
    <font>
      <sz val="14"/>
      <color indexed="8"/>
      <name val="標楷體"/>
      <family val="4"/>
      <charset val="136"/>
    </font>
    <font>
      <sz val="14"/>
      <color indexed="10"/>
      <name val="標楷體"/>
      <family val="4"/>
      <charset val="136"/>
    </font>
    <font>
      <sz val="10"/>
      <color indexed="8"/>
      <name val="標楷體"/>
      <family val="4"/>
      <charset val="136"/>
    </font>
    <font>
      <sz val="18"/>
      <color indexed="8"/>
      <name val="標楷體"/>
      <family val="4"/>
      <charset val="136"/>
    </font>
    <font>
      <sz val="16"/>
      <color indexed="8"/>
      <name val="標楷體"/>
      <family val="4"/>
      <charset val="136"/>
    </font>
    <font>
      <b/>
      <sz val="18"/>
      <color indexed="8"/>
      <name val="標楷體"/>
      <family val="4"/>
      <charset val="136"/>
    </font>
    <font>
      <sz val="12"/>
      <color theme="1"/>
      <name val="新細明體"/>
      <family val="1"/>
      <charset val="136"/>
      <scheme val="minor"/>
    </font>
    <font>
      <sz val="18"/>
      <color theme="3"/>
      <name val="新細明體"/>
      <family val="1"/>
      <charset val="136"/>
      <scheme val="major"/>
    </font>
    <font>
      <b/>
      <sz val="15"/>
      <color theme="3"/>
      <name val="新細明體"/>
      <family val="1"/>
      <charset val="136"/>
      <scheme val="minor"/>
    </font>
    <font>
      <b/>
      <sz val="13"/>
      <color theme="3"/>
      <name val="新細明體"/>
      <family val="1"/>
      <charset val="136"/>
      <scheme val="minor"/>
    </font>
    <font>
      <b/>
      <sz val="11"/>
      <color theme="3"/>
      <name val="新細明體"/>
      <family val="1"/>
      <charset val="136"/>
      <scheme val="minor"/>
    </font>
    <font>
      <sz val="12"/>
      <color rgb="FF006100"/>
      <name val="新細明體"/>
      <family val="1"/>
      <charset val="136"/>
      <scheme val="minor"/>
    </font>
    <font>
      <sz val="12"/>
      <color rgb="FF9C0006"/>
      <name val="新細明體"/>
      <family val="1"/>
      <charset val="136"/>
      <scheme val="minor"/>
    </font>
    <font>
      <sz val="12"/>
      <color rgb="FF9C5700"/>
      <name val="新細明體"/>
      <family val="1"/>
      <charset val="136"/>
      <scheme val="minor"/>
    </font>
    <font>
      <sz val="12"/>
      <color rgb="FF3F3F76"/>
      <name val="新細明體"/>
      <family val="1"/>
      <charset val="136"/>
      <scheme val="minor"/>
    </font>
    <font>
      <b/>
      <sz val="12"/>
      <color rgb="FF3F3F3F"/>
      <name val="新細明體"/>
      <family val="1"/>
      <charset val="136"/>
      <scheme val="minor"/>
    </font>
    <font>
      <b/>
      <sz val="12"/>
      <color rgb="FFFA7D00"/>
      <name val="新細明體"/>
      <family val="1"/>
      <charset val="136"/>
      <scheme val="minor"/>
    </font>
    <font>
      <sz val="12"/>
      <color rgb="FFFA7D00"/>
      <name val="新細明體"/>
      <family val="1"/>
      <charset val="136"/>
      <scheme val="minor"/>
    </font>
    <font>
      <b/>
      <sz val="12"/>
      <color theme="0"/>
      <name val="新細明體"/>
      <family val="1"/>
      <charset val="136"/>
      <scheme val="minor"/>
    </font>
    <font>
      <sz val="12"/>
      <color rgb="FFFF0000"/>
      <name val="新細明體"/>
      <family val="1"/>
      <charset val="136"/>
      <scheme val="minor"/>
    </font>
    <font>
      <i/>
      <sz val="12"/>
      <color rgb="FF7F7F7F"/>
      <name val="新細明體"/>
      <family val="1"/>
      <charset val="136"/>
      <scheme val="minor"/>
    </font>
    <font>
      <b/>
      <sz val="12"/>
      <color theme="1"/>
      <name val="新細明體"/>
      <family val="1"/>
      <charset val="136"/>
      <scheme val="minor"/>
    </font>
    <font>
      <sz val="12"/>
      <color theme="0"/>
      <name val="新細明體"/>
      <family val="1"/>
      <charset val="136"/>
      <scheme val="minor"/>
    </font>
    <font>
      <sz val="12"/>
      <color rgb="FF000000"/>
      <name val="新細明體"/>
      <family val="1"/>
      <charset val="136"/>
    </font>
    <font>
      <sz val="12"/>
      <color rgb="FF000000"/>
      <name val="標楷體"/>
      <family val="4"/>
      <charset val="136"/>
    </font>
    <font>
      <b/>
      <sz val="18"/>
      <color rgb="FF000000"/>
      <name val="標楷體"/>
      <family val="4"/>
      <charset val="136"/>
    </font>
    <font>
      <b/>
      <sz val="20"/>
      <name val="標楷體"/>
      <family val="4"/>
      <charset val="136"/>
    </font>
    <font>
      <b/>
      <u/>
      <sz val="20"/>
      <name val="標楷體"/>
      <family val="4"/>
      <charset val="136"/>
    </font>
    <font>
      <sz val="9"/>
      <name val="標楷體"/>
      <family val="1"/>
      <charset val="136"/>
    </font>
    <font>
      <sz val="14"/>
      <color rgb="FF000000"/>
      <name val="標楷體"/>
      <family val="4"/>
      <charset val="136"/>
    </font>
    <font>
      <sz val="14"/>
      <color rgb="FF000000"/>
      <name val="新細明體"/>
      <family val="1"/>
      <charset val="136"/>
    </font>
    <font>
      <b/>
      <sz val="12"/>
      <color indexed="81"/>
      <name val="標楷體"/>
      <family val="4"/>
      <charset val="136"/>
    </font>
  </fonts>
  <fills count="40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/>
      <diagonal/>
    </border>
    <border diagonalDown="1"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 style="thin">
        <color rgb="FF000000"/>
      </diagonal>
    </border>
  </borders>
  <cellStyleXfs count="60">
    <xf numFmtId="0" fontId="0" fillId="0" borderId="0">
      <alignment vertical="center"/>
    </xf>
    <xf numFmtId="0" fontId="25" fillId="11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4" fillId="0" borderId="0"/>
    <xf numFmtId="0" fontId="42" fillId="0" borderId="0"/>
    <xf numFmtId="0" fontId="4" fillId="0" borderId="0"/>
    <xf numFmtId="0" fontId="42" fillId="0" borderId="0" applyNumberFormat="0" applyFont="0" applyBorder="0" applyProtection="0"/>
    <xf numFmtId="0" fontId="42" fillId="0" borderId="0"/>
    <xf numFmtId="0" fontId="4" fillId="0" borderId="0">
      <alignment vertical="center"/>
    </xf>
    <xf numFmtId="43" fontId="4" fillId="0" borderId="0" applyFont="0" applyFill="0" applyBorder="0" applyAlignment="0" applyProtection="0"/>
    <xf numFmtId="180" fontId="42" fillId="0" borderId="0" applyFont="0" applyBorder="0" applyProtection="0">
      <alignment vertical="center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7" fontId="42" fillId="0" borderId="0"/>
    <xf numFmtId="43" fontId="4" fillId="0" borderId="0" applyFont="0" applyFill="0" applyBorder="0" applyAlignment="0" applyProtection="0"/>
    <xf numFmtId="0" fontId="32" fillId="5" borderId="0" applyNumberFormat="0" applyBorder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0" fillId="3" borderId="0" applyNumberFormat="0" applyBorder="0" applyAlignment="0" applyProtection="0">
      <alignment vertical="center"/>
    </xf>
    <xf numFmtId="0" fontId="35" fillId="7" borderId="6" applyNumberFormat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25" fillId="9" borderId="10" applyNumberFormat="0" applyFon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26" borderId="0" applyNumberFormat="0" applyBorder="0" applyAlignment="0" applyProtection="0">
      <alignment vertical="center"/>
    </xf>
    <xf numFmtId="0" fontId="41" fillId="30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8" fillId="0" borderId="4" applyNumberFormat="0" applyFill="0" applyAlignment="0" applyProtection="0">
      <alignment vertical="center"/>
    </xf>
    <xf numFmtId="0" fontId="29" fillId="0" borderId="5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6" borderId="6" applyNumberFormat="0" applyAlignment="0" applyProtection="0">
      <alignment vertical="center"/>
    </xf>
    <xf numFmtId="0" fontId="34" fillId="7" borderId="7" applyNumberFormat="0" applyAlignment="0" applyProtection="0">
      <alignment vertical="center"/>
    </xf>
    <xf numFmtId="0" fontId="37" fillId="8" borderId="9" applyNumberFormat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" fillId="0" borderId="0"/>
    <xf numFmtId="0" fontId="42" fillId="0" borderId="0">
      <alignment vertical="center"/>
    </xf>
    <xf numFmtId="0" fontId="4" fillId="0" borderId="0"/>
    <xf numFmtId="43" fontId="4" fillId="0" borderId="0" applyFont="0" applyFill="0" applyBorder="0" applyAlignment="0" applyProtection="0"/>
    <xf numFmtId="0" fontId="4" fillId="0" borderId="0"/>
    <xf numFmtId="181" fontId="42" fillId="0" borderId="0" applyFont="0" applyBorder="0" applyProtection="0">
      <alignment vertical="center"/>
    </xf>
  </cellStyleXfs>
  <cellXfs count="139">
    <xf numFmtId="0" fontId="0" fillId="0" borderId="0" xfId="0" applyFont="1">
      <alignment vertical="center"/>
    </xf>
    <xf numFmtId="0" fontId="5" fillId="0" borderId="0" xfId="19" applyFont="1" applyAlignment="1">
      <alignment vertical="center" wrapText="1"/>
    </xf>
    <xf numFmtId="0" fontId="7" fillId="0" borderId="0" xfId="20" applyFont="1" applyAlignment="1">
      <alignment vertical="center"/>
    </xf>
    <xf numFmtId="0" fontId="7" fillId="0" borderId="1" xfId="19" applyFont="1" applyBorder="1" applyAlignment="1">
      <alignment horizontal="left" vertical="center" wrapText="1"/>
    </xf>
    <xf numFmtId="0" fontId="7" fillId="0" borderId="0" xfId="19" applyFont="1" applyAlignment="1">
      <alignment vertical="center" wrapText="1"/>
    </xf>
    <xf numFmtId="0" fontId="5" fillId="0" borderId="0" xfId="21" applyFont="1" applyAlignment="1">
      <alignment vertical="center"/>
    </xf>
    <xf numFmtId="0" fontId="7" fillId="0" borderId="16" xfId="23" applyFont="1" applyBorder="1" applyAlignment="1">
      <alignment vertical="center"/>
    </xf>
    <xf numFmtId="3" fontId="7" fillId="0" borderId="16" xfId="29" applyNumberFormat="1" applyFont="1" applyBorder="1" applyAlignment="1">
      <alignment vertical="center"/>
    </xf>
    <xf numFmtId="0" fontId="7" fillId="0" borderId="16" xfId="23" applyFont="1" applyBorder="1" applyAlignment="1">
      <alignment horizontal="center" vertical="center" wrapText="1"/>
    </xf>
    <xf numFmtId="0" fontId="7" fillId="0" borderId="16" xfId="23" applyFont="1" applyBorder="1" applyAlignment="1">
      <alignment horizontal="left" vertical="center" indent="2"/>
    </xf>
    <xf numFmtId="179" fontId="7" fillId="0" borderId="16" xfId="29" applyNumberFormat="1" applyFont="1" applyBorder="1" applyAlignment="1">
      <alignment vertical="center"/>
    </xf>
    <xf numFmtId="0" fontId="7" fillId="0" borderId="16" xfId="23" applyFont="1" applyBorder="1" applyAlignment="1">
      <alignment horizontal="left" vertical="center" indent="1"/>
    </xf>
    <xf numFmtId="0" fontId="7" fillId="0" borderId="16" xfId="23" applyFont="1" applyBorder="1" applyAlignment="1">
      <alignment horizontal="center" vertical="center"/>
    </xf>
    <xf numFmtId="0" fontId="3" fillId="0" borderId="14" xfId="23" applyFont="1" applyBorder="1" applyAlignment="1">
      <alignment horizontal="center" vertical="center" wrapText="1"/>
    </xf>
    <xf numFmtId="0" fontId="3" fillId="0" borderId="16" xfId="23" applyFont="1" applyBorder="1" applyAlignment="1">
      <alignment horizontal="center" vertical="center" wrapText="1"/>
    </xf>
    <xf numFmtId="0" fontId="7" fillId="0" borderId="0" xfId="20" applyFont="1"/>
    <xf numFmtId="0" fontId="7" fillId="0" borderId="0" xfId="23" applyFont="1" applyAlignment="1">
      <alignment horizontal="left" vertical="center" indent="3"/>
    </xf>
    <xf numFmtId="0" fontId="7" fillId="0" borderId="0" xfId="23" applyFont="1" applyAlignment="1">
      <alignment horizontal="left" vertical="center"/>
    </xf>
    <xf numFmtId="0" fontId="3" fillId="0" borderId="0" xfId="21" applyFont="1" applyAlignment="1">
      <alignment vertical="center"/>
    </xf>
    <xf numFmtId="176" fontId="3" fillId="0" borderId="1" xfId="25" applyNumberFormat="1" applyFont="1" applyFill="1" applyBorder="1" applyAlignment="1">
      <alignment vertical="center"/>
    </xf>
    <xf numFmtId="176" fontId="7" fillId="0" borderId="1" xfId="25" applyNumberFormat="1" applyFont="1" applyBorder="1" applyAlignment="1">
      <alignment vertical="center"/>
    </xf>
    <xf numFmtId="0" fontId="3" fillId="0" borderId="1" xfId="21" applyFont="1" applyBorder="1" applyAlignment="1">
      <alignment horizontal="left" vertical="center" wrapText="1"/>
    </xf>
    <xf numFmtId="0" fontId="3" fillId="0" borderId="1" xfId="21" applyFont="1" applyBorder="1" applyAlignment="1">
      <alignment vertical="center"/>
    </xf>
    <xf numFmtId="176" fontId="7" fillId="0" borderId="1" xfId="25" applyNumberFormat="1" applyFont="1" applyFill="1" applyBorder="1" applyAlignment="1">
      <alignment vertical="center"/>
    </xf>
    <xf numFmtId="176" fontId="7" fillId="0" borderId="1" xfId="29" applyNumberFormat="1" applyFont="1" applyBorder="1" applyAlignment="1">
      <alignment vertical="center"/>
    </xf>
    <xf numFmtId="0" fontId="7" fillId="0" borderId="1" xfId="21" applyFont="1" applyBorder="1" applyAlignment="1">
      <alignment horizontal="left" vertical="center" wrapText="1"/>
    </xf>
    <xf numFmtId="0" fontId="7" fillId="0" borderId="1" xfId="21" applyFont="1" applyBorder="1" applyAlignment="1">
      <alignment vertical="center"/>
    </xf>
    <xf numFmtId="176" fontId="7" fillId="0" borderId="1" xfId="26" applyNumberFormat="1" applyFont="1" applyBorder="1">
      <alignment vertical="center"/>
    </xf>
    <xf numFmtId="0" fontId="5" fillId="34" borderId="0" xfId="21" applyFont="1" applyFill="1" applyAlignment="1">
      <alignment vertical="center"/>
    </xf>
    <xf numFmtId="176" fontId="7" fillId="34" borderId="1" xfId="25" applyNumberFormat="1" applyFont="1" applyFill="1" applyBorder="1" applyAlignment="1">
      <alignment vertical="center"/>
    </xf>
    <xf numFmtId="0" fontId="7" fillId="34" borderId="1" xfId="21" applyFont="1" applyFill="1" applyBorder="1" applyAlignment="1">
      <alignment horizontal="left" vertical="center"/>
    </xf>
    <xf numFmtId="0" fontId="7" fillId="34" borderId="1" xfId="21" applyFont="1" applyFill="1" applyBorder="1" applyAlignment="1">
      <alignment vertical="center"/>
    </xf>
    <xf numFmtId="0" fontId="7" fillId="34" borderId="1" xfId="21" applyFont="1" applyFill="1" applyBorder="1" applyAlignment="1">
      <alignment horizontal="left" vertical="center" wrapText="1"/>
    </xf>
    <xf numFmtId="0" fontId="5" fillId="35" borderId="0" xfId="21" applyFont="1" applyFill="1" applyAlignment="1">
      <alignment vertical="center"/>
    </xf>
    <xf numFmtId="176" fontId="7" fillId="35" borderId="1" xfId="25" applyNumberFormat="1" applyFont="1" applyFill="1" applyBorder="1" applyAlignment="1">
      <alignment vertical="center"/>
    </xf>
    <xf numFmtId="0" fontId="7" fillId="35" borderId="1" xfId="21" applyFont="1" applyFill="1" applyBorder="1" applyAlignment="1">
      <alignment vertical="center"/>
    </xf>
    <xf numFmtId="176" fontId="7" fillId="0" borderId="1" xfId="30" applyNumberFormat="1" applyFont="1" applyFill="1" applyBorder="1" applyAlignment="1">
      <alignment vertical="center"/>
    </xf>
    <xf numFmtId="0" fontId="7" fillId="0" borderId="1" xfId="23" applyFont="1" applyBorder="1" applyAlignment="1">
      <alignment horizontal="left" vertical="center" wrapText="1"/>
    </xf>
    <xf numFmtId="0" fontId="5" fillId="36" borderId="0" xfId="21" applyFont="1" applyFill="1" applyAlignment="1">
      <alignment vertical="center"/>
    </xf>
    <xf numFmtId="176" fontId="7" fillId="36" borderId="1" xfId="25" applyNumberFormat="1" applyFont="1" applyFill="1" applyBorder="1" applyAlignment="1">
      <alignment vertical="center"/>
    </xf>
    <xf numFmtId="0" fontId="7" fillId="36" borderId="1" xfId="21" applyFont="1" applyFill="1" applyBorder="1" applyAlignment="1">
      <alignment horizontal="left" vertical="center" wrapText="1"/>
    </xf>
    <xf numFmtId="0" fontId="7" fillId="36" borderId="1" xfId="21" applyFont="1" applyFill="1" applyBorder="1" applyAlignment="1">
      <alignment vertical="center"/>
    </xf>
    <xf numFmtId="176" fontId="7" fillId="0" borderId="1" xfId="28" applyNumberFormat="1" applyFont="1" applyFill="1" applyBorder="1" applyAlignment="1">
      <alignment vertical="center"/>
    </xf>
    <xf numFmtId="0" fontId="7" fillId="0" borderId="1" xfId="22" applyFont="1" applyBorder="1" applyAlignment="1">
      <alignment horizontal="left" vertical="center" wrapText="1"/>
    </xf>
    <xf numFmtId="176" fontId="7" fillId="0" borderId="1" xfId="29" applyNumberFormat="1" applyFont="1" applyBorder="1"/>
    <xf numFmtId="176" fontId="7" fillId="0" borderId="1" xfId="27" applyNumberFormat="1" applyFont="1" applyFill="1" applyBorder="1" applyAlignment="1">
      <alignment vertical="center"/>
    </xf>
    <xf numFmtId="176" fontId="7" fillId="37" borderId="1" xfId="29" applyNumberFormat="1" applyFont="1" applyFill="1" applyBorder="1" applyAlignment="1">
      <alignment vertical="center"/>
    </xf>
    <xf numFmtId="176" fontId="7" fillId="34" borderId="1" xfId="29" applyNumberFormat="1" applyFont="1" applyFill="1" applyBorder="1" applyAlignment="1">
      <alignment vertical="center"/>
    </xf>
    <xf numFmtId="0" fontId="7" fillId="0" borderId="1" xfId="23" applyFont="1" applyBorder="1" applyAlignment="1">
      <alignment horizontal="left" vertical="center"/>
    </xf>
    <xf numFmtId="176" fontId="7" fillId="34" borderId="1" xfId="30" applyNumberFormat="1" applyFont="1" applyFill="1" applyBorder="1" applyAlignment="1">
      <alignment vertical="center"/>
    </xf>
    <xf numFmtId="0" fontId="7" fillId="0" borderId="0" xfId="21" applyFont="1" applyAlignment="1">
      <alignment vertical="center"/>
    </xf>
    <xf numFmtId="0" fontId="5" fillId="38" borderId="0" xfId="21" applyFont="1" applyFill="1" applyAlignment="1">
      <alignment vertical="center"/>
    </xf>
    <xf numFmtId="176" fontId="7" fillId="38" borderId="1" xfId="25" applyNumberFormat="1" applyFont="1" applyFill="1" applyBorder="1" applyAlignment="1">
      <alignment vertical="center"/>
    </xf>
    <xf numFmtId="0" fontId="7" fillId="38" borderId="1" xfId="21" applyFont="1" applyFill="1" applyBorder="1" applyAlignment="1">
      <alignment horizontal="centerContinuous" vertical="center"/>
    </xf>
    <xf numFmtId="0" fontId="2" fillId="0" borderId="1" xfId="21" applyFont="1" applyBorder="1" applyAlignment="1">
      <alignment horizontal="center" vertical="center" wrapText="1"/>
    </xf>
    <xf numFmtId="0" fontId="7" fillId="0" borderId="1" xfId="21" applyFont="1" applyBorder="1" applyAlignment="1">
      <alignment horizontal="center" vertical="center"/>
    </xf>
    <xf numFmtId="0" fontId="7" fillId="0" borderId="1" xfId="21" applyFont="1" applyBorder="1" applyAlignment="1">
      <alignment horizontal="center" vertical="center" wrapText="1"/>
    </xf>
    <xf numFmtId="0" fontId="3" fillId="0" borderId="1" xfId="21" applyFont="1" applyBorder="1" applyAlignment="1">
      <alignment horizontal="center" vertical="center" wrapText="1"/>
    </xf>
    <xf numFmtId="0" fontId="7" fillId="0" borderId="1" xfId="21" applyFont="1" applyBorder="1" applyAlignment="1">
      <alignment horizontal="centerContinuous" vertical="center"/>
    </xf>
    <xf numFmtId="0" fontId="7" fillId="0" borderId="0" xfId="21" applyFont="1" applyAlignment="1">
      <alignment horizontal="right" vertical="center"/>
    </xf>
    <xf numFmtId="0" fontId="14" fillId="0" borderId="0" xfId="21" applyFont="1" applyAlignment="1">
      <alignment horizontal="centerContinuous" vertical="center"/>
    </xf>
    <xf numFmtId="0" fontId="9" fillId="0" borderId="0" xfId="21" applyFont="1" applyAlignment="1">
      <alignment horizontal="centerContinuous" vertical="center"/>
    </xf>
    <xf numFmtId="0" fontId="5" fillId="0" borderId="0" xfId="19" applyFont="1" applyAlignment="1">
      <alignment horizontal="left" vertical="center" wrapText="1"/>
    </xf>
    <xf numFmtId="0" fontId="19" fillId="0" borderId="0" xfId="19" applyFont="1" applyAlignment="1">
      <alignment vertical="center" wrapText="1"/>
    </xf>
    <xf numFmtId="0" fontId="19" fillId="0" borderId="0" xfId="19" applyFont="1" applyAlignment="1">
      <alignment horizontal="left" vertical="center"/>
    </xf>
    <xf numFmtId="176" fontId="19" fillId="0" borderId="1" xfId="25" applyNumberFormat="1" applyFont="1" applyFill="1" applyBorder="1" applyAlignment="1">
      <alignment horizontal="right" vertical="center" wrapText="1"/>
    </xf>
    <xf numFmtId="176" fontId="19" fillId="37" borderId="1" xfId="25" applyNumberFormat="1" applyFont="1" applyFill="1" applyBorder="1" applyAlignment="1">
      <alignment horizontal="right" vertical="center" wrapText="1"/>
    </xf>
    <xf numFmtId="0" fontId="13" fillId="0" borderId="1" xfId="19" applyFont="1" applyBorder="1" applyAlignment="1">
      <alignment vertical="center" wrapText="1"/>
    </xf>
    <xf numFmtId="0" fontId="13" fillId="0" borderId="1" xfId="19" applyFont="1" applyBorder="1" applyAlignment="1">
      <alignment horizontal="left" vertical="center" wrapText="1"/>
    </xf>
    <xf numFmtId="176" fontId="19" fillId="39" borderId="1" xfId="25" applyNumberFormat="1" applyFont="1" applyFill="1" applyBorder="1" applyAlignment="1">
      <alignment horizontal="right" vertical="center" wrapText="1"/>
    </xf>
    <xf numFmtId="176" fontId="13" fillId="39" borderId="1" xfId="25" applyNumberFormat="1" applyFont="1" applyFill="1" applyBorder="1" applyAlignment="1">
      <alignment horizontal="right" vertical="center" wrapText="1"/>
    </xf>
    <xf numFmtId="0" fontId="7" fillId="39" borderId="1" xfId="25" applyNumberFormat="1" applyFont="1" applyFill="1" applyBorder="1" applyAlignment="1">
      <alignment horizontal="left" vertical="center" wrapText="1"/>
    </xf>
    <xf numFmtId="0" fontId="13" fillId="39" borderId="1" xfId="19" applyFont="1" applyFill="1" applyBorder="1" applyAlignment="1">
      <alignment horizontal="left" vertical="center" wrapText="1"/>
    </xf>
    <xf numFmtId="0" fontId="19" fillId="39" borderId="1" xfId="19" applyFont="1" applyFill="1" applyBorder="1" applyAlignment="1">
      <alignment horizontal="left" vertical="center" wrapText="1"/>
    </xf>
    <xf numFmtId="0" fontId="19" fillId="0" borderId="1" xfId="19" applyFont="1" applyBorder="1" applyAlignment="1">
      <alignment horizontal="left" vertical="center" wrapText="1"/>
    </xf>
    <xf numFmtId="178" fontId="5" fillId="39" borderId="1" xfId="25" applyNumberFormat="1" applyFont="1" applyFill="1" applyBorder="1" applyAlignment="1">
      <alignment horizontal="center" vertical="center" wrapText="1"/>
    </xf>
    <xf numFmtId="178" fontId="19" fillId="39" borderId="1" xfId="25" applyNumberFormat="1" applyFont="1" applyFill="1" applyBorder="1" applyAlignment="1">
      <alignment vertical="center" wrapText="1"/>
    </xf>
    <xf numFmtId="178" fontId="19" fillId="39" borderId="1" xfId="25" applyNumberFormat="1" applyFont="1" applyFill="1" applyBorder="1" applyAlignment="1">
      <alignment horizontal="center" vertical="center" wrapText="1"/>
    </xf>
    <xf numFmtId="3" fontId="5" fillId="0" borderId="0" xfId="19" applyNumberFormat="1" applyFont="1" applyAlignment="1">
      <alignment vertical="center" wrapText="1"/>
    </xf>
    <xf numFmtId="178" fontId="13" fillId="39" borderId="1" xfId="25" applyNumberFormat="1" applyFont="1" applyFill="1" applyBorder="1" applyAlignment="1">
      <alignment vertical="center" wrapText="1"/>
    </xf>
    <xf numFmtId="176" fontId="13" fillId="0" borderId="1" xfId="25" applyNumberFormat="1" applyFont="1" applyFill="1" applyBorder="1" applyAlignment="1">
      <alignment horizontal="right" vertical="center" wrapText="1"/>
    </xf>
    <xf numFmtId="176" fontId="19" fillId="2" borderId="1" xfId="25" applyNumberFormat="1" applyFont="1" applyFill="1" applyBorder="1" applyAlignment="1">
      <alignment horizontal="right" vertical="center" wrapText="1"/>
    </xf>
    <xf numFmtId="176" fontId="19" fillId="2" borderId="1" xfId="19" applyNumberFormat="1" applyFont="1" applyFill="1" applyBorder="1" applyAlignment="1">
      <alignment horizontal="right" vertical="center" wrapText="1"/>
    </xf>
    <xf numFmtId="0" fontId="19" fillId="0" borderId="1" xfId="19" applyFont="1" applyBorder="1" applyAlignment="1">
      <alignment horizontal="distributed" vertical="center" wrapText="1"/>
    </xf>
    <xf numFmtId="0" fontId="21" fillId="0" borderId="0" xfId="19" applyFont="1" applyAlignment="1">
      <alignment horizontal="right" vertical="center" wrapText="1"/>
    </xf>
    <xf numFmtId="0" fontId="22" fillId="0" borderId="0" xfId="19" applyFont="1" applyAlignment="1">
      <alignment horizontal="center" vertical="center"/>
    </xf>
    <xf numFmtId="0" fontId="23" fillId="0" borderId="0" xfId="19" applyFont="1" applyAlignment="1">
      <alignment horizontal="center" vertical="center"/>
    </xf>
    <xf numFmtId="0" fontId="5" fillId="0" borderId="0" xfId="19" applyFont="1" applyAlignment="1">
      <alignment vertical="center" wrapText="1"/>
    </xf>
    <xf numFmtId="0" fontId="4" fillId="0" borderId="0" xfId="54"/>
    <xf numFmtId="0" fontId="4" fillId="0" borderId="0" xfId="54" applyAlignment="1">
      <alignment vertical="center"/>
    </xf>
    <xf numFmtId="0" fontId="45" fillId="0" borderId="0" xfId="54" applyFont="1" applyAlignment="1">
      <alignment vertical="center"/>
    </xf>
    <xf numFmtId="0" fontId="46" fillId="0" borderId="0" xfId="54" applyFont="1" applyAlignment="1">
      <alignment vertical="center"/>
    </xf>
    <xf numFmtId="0" fontId="42" fillId="0" borderId="0" xfId="55">
      <alignment vertical="center"/>
    </xf>
    <xf numFmtId="0" fontId="43" fillId="0" borderId="0" xfId="55" applyFont="1" applyAlignment="1">
      <alignment vertical="center" wrapText="1"/>
    </xf>
    <xf numFmtId="0" fontId="43" fillId="0" borderId="0" xfId="55" applyFont="1" applyAlignment="1">
      <alignment horizontal="center" vertical="center" wrapText="1"/>
    </xf>
    <xf numFmtId="0" fontId="48" fillId="0" borderId="0" xfId="55" applyFont="1" applyAlignment="1">
      <alignment vertical="center" wrapText="1"/>
    </xf>
    <xf numFmtId="0" fontId="48" fillId="0" borderId="0" xfId="55" applyFont="1" applyAlignment="1">
      <alignment horizontal="center" vertical="center" wrapText="1"/>
    </xf>
    <xf numFmtId="0" fontId="48" fillId="0" borderId="0" xfId="55" applyFont="1">
      <alignment vertical="center"/>
    </xf>
    <xf numFmtId="0" fontId="19" fillId="0" borderId="0" xfId="56" applyFont="1" applyAlignment="1">
      <alignment vertical="center" wrapText="1"/>
    </xf>
    <xf numFmtId="178" fontId="19" fillId="0" borderId="17" xfId="57" applyNumberFormat="1" applyFont="1" applyBorder="1" applyAlignment="1">
      <alignment horizontal="center" vertical="center" wrapText="1"/>
    </xf>
    <xf numFmtId="178" fontId="19" fillId="0" borderId="0" xfId="57" applyNumberFormat="1" applyFont="1" applyAlignment="1">
      <alignment horizontal="center" vertical="center"/>
    </xf>
    <xf numFmtId="0" fontId="19" fillId="0" borderId="0" xfId="58" applyFont="1" applyAlignment="1">
      <alignment vertical="center"/>
    </xf>
    <xf numFmtId="182" fontId="48" fillId="0" borderId="16" xfId="59" applyNumberFormat="1" applyFont="1" applyBorder="1" applyAlignment="1">
      <alignment horizontal="center" vertical="center" wrapText="1"/>
    </xf>
    <xf numFmtId="182" fontId="43" fillId="0" borderId="16" xfId="59" applyNumberFormat="1" applyFont="1" applyBorder="1" applyAlignment="1">
      <alignment horizontal="center" vertical="center" wrapText="1"/>
    </xf>
    <xf numFmtId="182" fontId="48" fillId="0" borderId="12" xfId="59" applyNumberFormat="1" applyFont="1" applyBorder="1" applyAlignment="1">
      <alignment horizontal="center" vertical="center" wrapText="1"/>
    </xf>
    <xf numFmtId="182" fontId="48" fillId="0" borderId="1" xfId="59" applyNumberFormat="1" applyFont="1" applyBorder="1" applyAlignment="1">
      <alignment horizontal="center" vertical="center" wrapText="1"/>
    </xf>
    <xf numFmtId="182" fontId="48" fillId="0" borderId="13" xfId="59" applyNumberFormat="1" applyFont="1" applyBorder="1" applyAlignment="1">
      <alignment horizontal="center" vertical="center" wrapText="1"/>
    </xf>
    <xf numFmtId="182" fontId="48" fillId="35" borderId="16" xfId="59" applyNumberFormat="1" applyFont="1" applyFill="1" applyBorder="1" applyAlignment="1">
      <alignment horizontal="center" vertical="center" wrapText="1"/>
    </xf>
    <xf numFmtId="0" fontId="48" fillId="0" borderId="16" xfId="55" applyFont="1" applyBorder="1" applyAlignment="1">
      <alignment horizontal="center" vertical="center" wrapText="1"/>
    </xf>
    <xf numFmtId="0" fontId="49" fillId="0" borderId="0" xfId="55" applyFont="1">
      <alignment vertical="center"/>
    </xf>
    <xf numFmtId="0" fontId="48" fillId="0" borderId="0" xfId="55" applyFont="1" applyAlignment="1">
      <alignment horizontal="right" vertical="center"/>
    </xf>
    <xf numFmtId="0" fontId="48" fillId="0" borderId="0" xfId="55" applyFont="1" applyAlignment="1">
      <alignment horizontal="center" vertical="center"/>
    </xf>
    <xf numFmtId="0" fontId="48" fillId="0" borderId="0" xfId="55" applyFont="1" applyAlignment="1">
      <alignment horizontal="left" vertical="center"/>
    </xf>
    <xf numFmtId="0" fontId="19" fillId="0" borderId="0" xfId="58" applyFont="1" applyAlignment="1">
      <alignment vertical="top"/>
    </xf>
    <xf numFmtId="178" fontId="19" fillId="0" borderId="17" xfId="57" applyNumberFormat="1" applyFont="1" applyBorder="1" applyAlignment="1">
      <alignment horizontal="center" vertical="top" wrapText="1"/>
    </xf>
    <xf numFmtId="178" fontId="19" fillId="0" borderId="0" xfId="57" applyNumberFormat="1" applyFont="1" applyAlignment="1">
      <alignment horizontal="center" vertical="top"/>
    </xf>
    <xf numFmtId="0" fontId="9" fillId="0" borderId="0" xfId="21" applyFont="1" applyAlignment="1">
      <alignment horizontal="center" vertical="center"/>
    </xf>
    <xf numFmtId="0" fontId="7" fillId="0" borderId="16" xfId="23" applyFont="1" applyBorder="1" applyAlignment="1">
      <alignment horizontal="center" vertical="center" wrapText="1"/>
    </xf>
    <xf numFmtId="0" fontId="7" fillId="0" borderId="16" xfId="23" applyFont="1" applyBorder="1" applyAlignment="1">
      <alignment horizontal="center" vertical="center"/>
    </xf>
    <xf numFmtId="0" fontId="3" fillId="0" borderId="16" xfId="23" applyFont="1" applyBorder="1" applyAlignment="1">
      <alignment horizontal="center" vertical="center" wrapText="1"/>
    </xf>
    <xf numFmtId="0" fontId="7" fillId="0" borderId="1" xfId="21" applyFont="1" applyBorder="1" applyAlignment="1">
      <alignment horizontal="center" vertical="center" wrapText="1"/>
    </xf>
    <xf numFmtId="0" fontId="7" fillId="0" borderId="1" xfId="24" applyFont="1" applyBorder="1" applyAlignment="1">
      <alignment vertical="center" wrapText="1"/>
    </xf>
    <xf numFmtId="0" fontId="7" fillId="0" borderId="1" xfId="24" applyFont="1" applyBorder="1" applyAlignment="1">
      <alignment horizontal="center" vertical="center" wrapText="1"/>
    </xf>
    <xf numFmtId="0" fontId="13" fillId="0" borderId="2" xfId="21" applyFont="1" applyBorder="1" applyAlignment="1">
      <alignment horizontal="center" vertical="center" wrapText="1"/>
    </xf>
    <xf numFmtId="0" fontId="3" fillId="0" borderId="1" xfId="21" applyFont="1" applyBorder="1" applyAlignment="1">
      <alignment horizontal="center" vertical="center" wrapText="1"/>
    </xf>
    <xf numFmtId="0" fontId="7" fillId="0" borderId="1" xfId="21" applyFont="1" applyBorder="1" applyAlignment="1">
      <alignment horizontal="center" vertical="center"/>
    </xf>
    <xf numFmtId="0" fontId="7" fillId="0" borderId="1" xfId="21" applyFont="1" applyBorder="1" applyAlignment="1">
      <alignment vertical="center" wrapText="1"/>
    </xf>
    <xf numFmtId="0" fontId="19" fillId="0" borderId="1" xfId="19" applyFont="1" applyBorder="1" applyAlignment="1">
      <alignment horizontal="distributed" vertical="center" wrapText="1"/>
    </xf>
    <xf numFmtId="0" fontId="24" fillId="0" borderId="0" xfId="19" applyFont="1" applyAlignment="1">
      <alignment horizontal="center" vertical="center"/>
    </xf>
    <xf numFmtId="0" fontId="19" fillId="2" borderId="1" xfId="19" applyFont="1" applyFill="1" applyBorder="1" applyAlignment="1">
      <alignment horizontal="center" vertical="center" wrapText="1"/>
    </xf>
    <xf numFmtId="0" fontId="23" fillId="0" borderId="0" xfId="19" applyFont="1" applyAlignment="1">
      <alignment horizontal="center" vertical="center"/>
    </xf>
    <xf numFmtId="0" fontId="5" fillId="0" borderId="0" xfId="19" applyFont="1" applyAlignment="1">
      <alignment horizontal="center" vertical="center"/>
    </xf>
    <xf numFmtId="0" fontId="19" fillId="0" borderId="1" xfId="19" applyFont="1" applyBorder="1" applyAlignment="1">
      <alignment horizontal="center" vertical="center" wrapText="1"/>
    </xf>
    <xf numFmtId="0" fontId="19" fillId="0" borderId="1" xfId="19" applyFont="1" applyBorder="1" applyAlignment="1">
      <alignment vertical="center" wrapText="1"/>
    </xf>
    <xf numFmtId="0" fontId="44" fillId="0" borderId="0" xfId="55" applyFont="1" applyAlignment="1">
      <alignment horizontal="center" vertical="center"/>
    </xf>
    <xf numFmtId="0" fontId="48" fillId="0" borderId="15" xfId="55" applyFont="1" applyBorder="1" applyAlignment="1">
      <alignment horizontal="center" vertical="center"/>
    </xf>
    <xf numFmtId="0" fontId="48" fillId="0" borderId="16" xfId="55" applyFont="1" applyBorder="1" applyAlignment="1">
      <alignment horizontal="center" vertical="center" wrapText="1"/>
    </xf>
    <xf numFmtId="0" fontId="48" fillId="35" borderId="16" xfId="55" applyFont="1" applyFill="1" applyBorder="1" applyAlignment="1">
      <alignment horizontal="center" vertical="center" wrapText="1"/>
    </xf>
    <xf numFmtId="0" fontId="42" fillId="35" borderId="18" xfId="55" applyFill="1" applyBorder="1">
      <alignment vertical="center"/>
    </xf>
  </cellXfs>
  <cellStyles count="60">
    <cellStyle name="20% - 輔色1" xfId="1" builtinId="30" customBuiltin="1"/>
    <cellStyle name="20% - 輔色2" xfId="2" builtinId="34" customBuiltin="1"/>
    <cellStyle name="20% - 輔色3" xfId="3" builtinId="38" customBuiltin="1"/>
    <cellStyle name="20% - 輔色4" xfId="4" builtinId="42" customBuiltin="1"/>
    <cellStyle name="20% - 輔色5" xfId="5" builtinId="46" customBuiltin="1"/>
    <cellStyle name="20% - 輔色6" xfId="6" builtinId="50" customBuiltin="1"/>
    <cellStyle name="40% - 輔色1" xfId="7" builtinId="31" customBuiltin="1"/>
    <cellStyle name="40% - 輔色2" xfId="8" builtinId="35" customBuiltin="1"/>
    <cellStyle name="40% - 輔色3" xfId="9" builtinId="39" customBuiltin="1"/>
    <cellStyle name="40% - 輔色4" xfId="10" builtinId="43" customBuiltin="1"/>
    <cellStyle name="40% - 輔色5" xfId="11" builtinId="47" customBuiltin="1"/>
    <cellStyle name="40% - 輔色6" xfId="12" builtinId="51" customBuiltin="1"/>
    <cellStyle name="60% - 輔色1" xfId="13" builtinId="32" customBuiltin="1"/>
    <cellStyle name="60% - 輔色2" xfId="14" builtinId="36" customBuiltin="1"/>
    <cellStyle name="60% - 輔色3" xfId="15" builtinId="40" customBuiltin="1"/>
    <cellStyle name="60% - 輔色4" xfId="16" builtinId="44" customBuiltin="1"/>
    <cellStyle name="60% - 輔色5" xfId="17" builtinId="48" customBuiltin="1"/>
    <cellStyle name="60% - 輔色6" xfId="18" builtinId="52" customBuiltin="1"/>
    <cellStyle name="Excel_BuiltIn_Comma 3" xfId="59"/>
    <cellStyle name="一般" xfId="0" builtinId="0"/>
    <cellStyle name="一般 10" xfId="54"/>
    <cellStyle name="一般 2" xfId="19"/>
    <cellStyle name="一般 2 2" xfId="20"/>
    <cellStyle name="一般 2 6" xfId="56"/>
    <cellStyle name="一般 3" xfId="55"/>
    <cellStyle name="一般_95考核表-1" xfId="21"/>
    <cellStyle name="一般_95考核表-1 2" xfId="22"/>
    <cellStyle name="一般_95考核表-1 3" xfId="23"/>
    <cellStyle name="一般_95考核表-1 4" xfId="58"/>
    <cellStyle name="一般_Book1" xfId="24"/>
    <cellStyle name="千分位 2" xfId="25"/>
    <cellStyle name="千分位 2 2 2 2" xfId="26"/>
    <cellStyle name="千分位 2 7" xfId="57"/>
    <cellStyle name="千分位 4" xfId="27"/>
    <cellStyle name="千分位 5" xfId="28"/>
    <cellStyle name="千分位 6" xfId="29"/>
    <cellStyle name="千分位 7" xfId="30"/>
    <cellStyle name="中等" xfId="31" builtinId="28" customBuiltin="1"/>
    <cellStyle name="合計" xfId="32" builtinId="25" customBuiltin="1"/>
    <cellStyle name="好" xfId="33" builtinId="26" customBuiltin="1"/>
    <cellStyle name="計算方式" xfId="34" builtinId="22" customBuiltin="1"/>
    <cellStyle name="連結的儲存格" xfId="35" builtinId="24" customBuiltin="1"/>
    <cellStyle name="備註" xfId="36" builtinId="10" customBuiltin="1"/>
    <cellStyle name="說明文字" xfId="37" builtinId="53" customBuiltin="1"/>
    <cellStyle name="輔色1" xfId="38" builtinId="29" customBuiltin="1"/>
    <cellStyle name="輔色2" xfId="39" builtinId="33" customBuiltin="1"/>
    <cellStyle name="輔色3" xfId="40" builtinId="37" customBuiltin="1"/>
    <cellStyle name="輔色4" xfId="41" builtinId="41" customBuiltin="1"/>
    <cellStyle name="輔色5" xfId="42" builtinId="45" customBuiltin="1"/>
    <cellStyle name="輔色6" xfId="43" builtinId="49" customBuiltin="1"/>
    <cellStyle name="標題" xfId="44" builtinId="15" customBuiltin="1"/>
    <cellStyle name="標題 1" xfId="45" builtinId="16" customBuiltin="1"/>
    <cellStyle name="標題 2" xfId="46" builtinId="17" customBuiltin="1"/>
    <cellStyle name="標題 3" xfId="47" builtinId="18" customBuiltin="1"/>
    <cellStyle name="標題 4" xfId="48" builtinId="19" customBuiltin="1"/>
    <cellStyle name="輸入" xfId="49" builtinId="20" customBuiltin="1"/>
    <cellStyle name="輸出" xfId="50" builtinId="21" customBuiltin="1"/>
    <cellStyle name="檢查儲存格" xfId="51" builtinId="23" customBuiltin="1"/>
    <cellStyle name="壞" xfId="52" builtinId="27" customBuiltin="1"/>
    <cellStyle name="警告文字" xfId="53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45720</xdr:colOff>
      <xdr:row>1</xdr:row>
      <xdr:rowOff>45720</xdr:rowOff>
    </xdr:from>
    <xdr:ext cx="9224645" cy="5304155"/>
    <xdr:pic>
      <xdr:nvPicPr>
        <xdr:cNvPr id="2" name="圖片 1" descr="表1-1.png">
          <a:extLst>
            <a:ext uri="{FF2B5EF4-FFF2-40B4-BE49-F238E27FC236}">
              <a16:creationId xmlns:a16="http://schemas.microsoft.com/office/drawing/2014/main" id="{37C2C583-1DB0-459F-8DE3-AF840E45D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245745"/>
          <a:ext cx="9224645" cy="5304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</xdr:row>
      <xdr:rowOff>0</xdr:rowOff>
    </xdr:from>
    <xdr:ext cx="9224645" cy="5304155"/>
    <xdr:pic>
      <xdr:nvPicPr>
        <xdr:cNvPr id="3" name="圖片 2" descr="表1-1.png">
          <a:extLst>
            <a:ext uri="{FF2B5EF4-FFF2-40B4-BE49-F238E27FC236}">
              <a16:creationId xmlns:a16="http://schemas.microsoft.com/office/drawing/2014/main" id="{25BADFF7-942A-4BBC-A414-2F7D20F9E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0025"/>
          <a:ext cx="9224645" cy="5304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32</xdr:row>
      <xdr:rowOff>0</xdr:rowOff>
    </xdr:from>
    <xdr:ext cx="9209405" cy="5525770"/>
    <xdr:pic>
      <xdr:nvPicPr>
        <xdr:cNvPr id="4" name="圖片 3" descr="表2-1.png">
          <a:extLst>
            <a:ext uri="{FF2B5EF4-FFF2-40B4-BE49-F238E27FC236}">
              <a16:creationId xmlns:a16="http://schemas.microsoft.com/office/drawing/2014/main" id="{F2A56EB6-DAD6-4D1F-82E3-520AA2E2A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00800"/>
          <a:ext cx="9209405" cy="55257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63500</xdr:colOff>
      <xdr:row>69</xdr:row>
      <xdr:rowOff>111125</xdr:rowOff>
    </xdr:from>
    <xdr:ext cx="9239885" cy="5778500"/>
    <xdr:pic>
      <xdr:nvPicPr>
        <xdr:cNvPr id="5" name="圖片 4" descr="表3-1.png">
          <a:extLst>
            <a:ext uri="{FF2B5EF4-FFF2-40B4-BE49-F238E27FC236}">
              <a16:creationId xmlns:a16="http://schemas.microsoft.com/office/drawing/2014/main" id="{F225F264-1C90-4139-BBE5-7A2CBC252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" y="14779625"/>
          <a:ext cx="9239885" cy="5778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31750</xdr:colOff>
      <xdr:row>102</xdr:row>
      <xdr:rowOff>127000</xdr:rowOff>
    </xdr:from>
    <xdr:ext cx="9293225" cy="5678805"/>
    <xdr:pic>
      <xdr:nvPicPr>
        <xdr:cNvPr id="6" name="圖片 5" descr="表4-1.png">
          <a:extLst>
            <a:ext uri="{FF2B5EF4-FFF2-40B4-BE49-F238E27FC236}">
              <a16:creationId xmlns:a16="http://schemas.microsoft.com/office/drawing/2014/main" id="{10DCDE38-1A9D-48B5-AB00-0914F0AD4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" y="21748750"/>
          <a:ext cx="9293225" cy="56788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174625</xdr:colOff>
      <xdr:row>169</xdr:row>
      <xdr:rowOff>140335</xdr:rowOff>
    </xdr:from>
    <xdr:ext cx="9201785" cy="5342890"/>
    <xdr:pic>
      <xdr:nvPicPr>
        <xdr:cNvPr id="7" name="Picture 22">
          <a:extLst>
            <a:ext uri="{FF2B5EF4-FFF2-40B4-BE49-F238E27FC236}">
              <a16:creationId xmlns:a16="http://schemas.microsoft.com/office/drawing/2014/main" id="{B2856F6C-09A3-409F-AAF3-5621C3184C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25" y="35874960"/>
          <a:ext cx="9201785" cy="53428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142875</xdr:colOff>
      <xdr:row>205</xdr:row>
      <xdr:rowOff>97155</xdr:rowOff>
    </xdr:from>
    <xdr:ext cx="9178925" cy="5327650"/>
    <xdr:pic>
      <xdr:nvPicPr>
        <xdr:cNvPr id="8" name="圖片 7" descr="表6-6.png">
          <a:extLst>
            <a:ext uri="{FF2B5EF4-FFF2-40B4-BE49-F238E27FC236}">
              <a16:creationId xmlns:a16="http://schemas.microsoft.com/office/drawing/2014/main" id="{D4772486-F841-473A-8B23-62BFF30A1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43547030"/>
          <a:ext cx="9178925" cy="532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63500</xdr:colOff>
      <xdr:row>137</xdr:row>
      <xdr:rowOff>11430</xdr:rowOff>
    </xdr:from>
    <xdr:ext cx="9072245" cy="5594985"/>
    <xdr:pic>
      <xdr:nvPicPr>
        <xdr:cNvPr id="9" name="Picture 35">
          <a:extLst>
            <a:ext uri="{FF2B5EF4-FFF2-40B4-BE49-F238E27FC236}">
              <a16:creationId xmlns:a16="http://schemas.microsoft.com/office/drawing/2014/main" id="{69D03BE0-7F1A-4F61-84E6-C4F8E05EAE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" y="28999180"/>
          <a:ext cx="9072245" cy="55949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</xdr:colOff>
      <xdr:row>1</xdr:row>
      <xdr:rowOff>30480</xdr:rowOff>
    </xdr:from>
    <xdr:to>
      <xdr:col>0</xdr:col>
      <xdr:colOff>624840</xdr:colOff>
      <xdr:row>1</xdr:row>
      <xdr:rowOff>281940</xdr:rowOff>
    </xdr:to>
    <xdr:sp macro="" textlink="">
      <xdr:nvSpPr>
        <xdr:cNvPr id="2" name="文字方塊 1">
          <a:extLst>
            <a:ext uri="{FF2B5EF4-FFF2-40B4-BE49-F238E27FC236}">
              <a16:creationId xmlns:a16="http://schemas.microsoft.com/office/drawing/2014/main" id="{CC55B7F9-DB1C-44EB-9E89-B7E0A5709293}"/>
            </a:ext>
          </a:extLst>
        </xdr:cNvPr>
        <xdr:cNvSpPr txBox="1"/>
      </xdr:nvSpPr>
      <xdr:spPr>
        <a:xfrm>
          <a:off x="45720" y="230505"/>
          <a:ext cx="579120" cy="16573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zh-TW" altLang="en-US" sz="1400">
              <a:latin typeface="標楷體" panose="03000509000000000000" pitchFamily="65" charset="-120"/>
              <a:ea typeface="標楷體" panose="03000509000000000000" pitchFamily="65" charset="-120"/>
            </a:rPr>
            <a:t>表</a:t>
          </a:r>
          <a:r>
            <a:rPr lang="en-US" altLang="zh-TW" sz="1400">
              <a:latin typeface="標楷體" panose="03000509000000000000" pitchFamily="65" charset="-120"/>
              <a:ea typeface="標楷體" panose="03000509000000000000" pitchFamily="65" charset="-120"/>
            </a:rPr>
            <a:t>4</a:t>
          </a:r>
          <a:endParaRPr lang="zh-TW" altLang="en-US" sz="1400">
            <a:latin typeface="標楷體" panose="03000509000000000000" pitchFamily="65" charset="-120"/>
            <a:ea typeface="標楷體" panose="03000509000000000000" pitchFamily="65" charset="-12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U130"/>
  <sheetViews>
    <sheetView view="pageBreakPreview" zoomScaleNormal="100" zoomScaleSheetLayoutView="100" workbookViewId="0">
      <pane ySplit="7" topLeftCell="A119" activePane="bottomLeft" state="frozen"/>
      <selection activeCell="F13" sqref="F13:J13"/>
      <selection pane="bottomLeft" activeCell="B134" sqref="B134"/>
    </sheetView>
  </sheetViews>
  <sheetFormatPr defaultRowHeight="16.5"/>
  <cols>
    <col min="1" max="1" width="8.75" style="5" customWidth="1"/>
    <col min="2" max="2" width="44.5" style="5" customWidth="1"/>
    <col min="3" max="3" width="14.125" style="5" bestFit="1" customWidth="1"/>
    <col min="4" max="4" width="12.375" style="5" customWidth="1"/>
    <col min="5" max="5" width="14" style="5" customWidth="1"/>
    <col min="6" max="6" width="13.125" style="5" customWidth="1"/>
    <col min="7" max="7" width="12.375" style="5" customWidth="1"/>
    <col min="8" max="8" width="13.75" style="5" customWidth="1"/>
    <col min="9" max="9" width="15.625" style="5" customWidth="1"/>
    <col min="10" max="10" width="9.5" style="5" customWidth="1"/>
    <col min="11" max="11" width="10.125" style="5" customWidth="1"/>
    <col min="12" max="12" width="10.375" style="5" customWidth="1"/>
    <col min="13" max="13" width="10.25" style="5" customWidth="1"/>
    <col min="14" max="14" width="13.25" style="5" customWidth="1"/>
    <col min="15" max="15" width="11.875" style="5" customWidth="1"/>
    <col min="16" max="16384" width="9" style="5"/>
  </cols>
  <sheetData>
    <row r="1" spans="1:21" ht="24" customHeight="1">
      <c r="A1" s="61" t="s">
        <v>188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</row>
    <row r="2" spans="1:21" ht="24" customHeight="1">
      <c r="A2" s="116" t="s">
        <v>323</v>
      </c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</row>
    <row r="3" spans="1:21" ht="18.75" customHeight="1">
      <c r="A3" s="50" t="s">
        <v>187</v>
      </c>
      <c r="B3" s="123" t="s">
        <v>326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59" t="s">
        <v>0</v>
      </c>
    </row>
    <row r="4" spans="1:21" ht="17.25" customHeight="1">
      <c r="A4" s="120" t="s">
        <v>1</v>
      </c>
      <c r="B4" s="125" t="s">
        <v>186</v>
      </c>
      <c r="C4" s="58" t="s">
        <v>20</v>
      </c>
      <c r="D4" s="58"/>
      <c r="E4" s="58"/>
      <c r="F4" s="58"/>
      <c r="G4" s="58"/>
      <c r="H4" s="58"/>
      <c r="I4" s="58"/>
      <c r="J4" s="58"/>
      <c r="K4" s="58"/>
      <c r="L4" s="58"/>
      <c r="M4" s="58"/>
      <c r="N4" s="120" t="s">
        <v>185</v>
      </c>
      <c r="O4" s="122"/>
    </row>
    <row r="5" spans="1:21" ht="16.5" customHeight="1">
      <c r="A5" s="125"/>
      <c r="B5" s="125"/>
      <c r="C5" s="125" t="s">
        <v>3</v>
      </c>
      <c r="D5" s="120" t="s">
        <v>184</v>
      </c>
      <c r="E5" s="124" t="s">
        <v>180</v>
      </c>
      <c r="F5" s="58" t="s">
        <v>18</v>
      </c>
      <c r="G5" s="58"/>
      <c r="H5" s="58"/>
      <c r="I5" s="58" t="s">
        <v>17</v>
      </c>
      <c r="J5" s="58"/>
      <c r="K5" s="58"/>
      <c r="L5" s="58"/>
      <c r="M5" s="120" t="s">
        <v>182</v>
      </c>
      <c r="N5" s="120" t="s">
        <v>183</v>
      </c>
      <c r="O5" s="120" t="s">
        <v>182</v>
      </c>
    </row>
    <row r="6" spans="1:21" ht="36.75" customHeight="1">
      <c r="A6" s="125"/>
      <c r="B6" s="125"/>
      <c r="C6" s="125"/>
      <c r="D6" s="120"/>
      <c r="E6" s="124"/>
      <c r="F6" s="55" t="s">
        <v>13</v>
      </c>
      <c r="G6" s="55" t="s">
        <v>12</v>
      </c>
      <c r="H6" s="57" t="s">
        <v>180</v>
      </c>
      <c r="I6" s="56" t="s">
        <v>181</v>
      </c>
      <c r="J6" s="55" t="s">
        <v>13</v>
      </c>
      <c r="K6" s="55" t="s">
        <v>12</v>
      </c>
      <c r="L6" s="54" t="s">
        <v>180</v>
      </c>
      <c r="M6" s="126"/>
      <c r="N6" s="121"/>
      <c r="O6" s="122"/>
    </row>
    <row r="7" spans="1:21" s="51" customFormat="1" ht="30" customHeight="1">
      <c r="A7" s="53" t="s">
        <v>179</v>
      </c>
      <c r="B7" s="53"/>
      <c r="C7" s="52">
        <f t="shared" ref="C7:H7" si="0">C8+C97</f>
        <v>26012187</v>
      </c>
      <c r="D7" s="52">
        <f t="shared" si="0"/>
        <v>4317801</v>
      </c>
      <c r="E7" s="52">
        <f t="shared" si="0"/>
        <v>21694386</v>
      </c>
      <c r="F7" s="52">
        <f t="shared" si="0"/>
        <v>26012187</v>
      </c>
      <c r="G7" s="52">
        <f t="shared" si="0"/>
        <v>4317801</v>
      </c>
      <c r="H7" s="52">
        <f t="shared" si="0"/>
        <v>21694386</v>
      </c>
      <c r="I7" s="52"/>
      <c r="J7" s="52"/>
      <c r="K7" s="52"/>
      <c r="L7" s="52"/>
      <c r="M7" s="52"/>
      <c r="N7" s="52">
        <f>N8+N97</f>
        <v>1472690</v>
      </c>
      <c r="O7" s="52"/>
    </row>
    <row r="8" spans="1:21" s="33" customFormat="1" ht="30" customHeight="1">
      <c r="A8" s="35" t="s">
        <v>178</v>
      </c>
      <c r="B8" s="35"/>
      <c r="C8" s="34">
        <f t="shared" ref="C8:H8" si="1">C9+C18+C25+C28+C33+C40+C41+C42+C43+C46+C47</f>
        <v>17319291</v>
      </c>
      <c r="D8" s="34">
        <f t="shared" si="1"/>
        <v>3140018</v>
      </c>
      <c r="E8" s="34">
        <f t="shared" si="1"/>
        <v>14179273</v>
      </c>
      <c r="F8" s="34">
        <f t="shared" si="1"/>
        <v>17319291</v>
      </c>
      <c r="G8" s="34">
        <f t="shared" si="1"/>
        <v>3140018</v>
      </c>
      <c r="H8" s="34">
        <f t="shared" si="1"/>
        <v>14179273</v>
      </c>
      <c r="I8" s="34"/>
      <c r="J8" s="34"/>
      <c r="K8" s="34"/>
      <c r="L8" s="34"/>
      <c r="M8" s="34"/>
      <c r="N8" s="34">
        <f>N9+N18+N25+N28+N33+N40+N41+N42+N43+N46+N47</f>
        <v>1472690</v>
      </c>
      <c r="O8" s="34"/>
    </row>
    <row r="9" spans="1:21" s="28" customFormat="1" ht="25.15" customHeight="1">
      <c r="A9" s="31" t="s">
        <v>177</v>
      </c>
      <c r="B9" s="30" t="s">
        <v>176</v>
      </c>
      <c r="C9" s="29">
        <f t="shared" ref="C9:H9" si="2">SUM(C10:C17)</f>
        <v>2172839</v>
      </c>
      <c r="D9" s="29">
        <f t="shared" si="2"/>
        <v>1275436</v>
      </c>
      <c r="E9" s="29">
        <f t="shared" si="2"/>
        <v>897403</v>
      </c>
      <c r="F9" s="29">
        <f t="shared" si="2"/>
        <v>2172839</v>
      </c>
      <c r="G9" s="29">
        <f t="shared" si="2"/>
        <v>1275436</v>
      </c>
      <c r="H9" s="29">
        <f t="shared" si="2"/>
        <v>897403</v>
      </c>
      <c r="I9" s="29"/>
      <c r="J9" s="29"/>
      <c r="K9" s="29"/>
      <c r="L9" s="29"/>
      <c r="M9" s="29"/>
      <c r="N9" s="29">
        <f>SUM(N10:N17)</f>
        <v>82562</v>
      </c>
      <c r="O9" s="29"/>
    </row>
    <row r="10" spans="1:21" ht="25.15" customHeight="1">
      <c r="A10" s="26" t="s">
        <v>175</v>
      </c>
      <c r="B10" s="48" t="s">
        <v>174</v>
      </c>
      <c r="C10" s="20">
        <f t="shared" ref="C10:C17" si="3">SUM(D10:E10)</f>
        <v>497020</v>
      </c>
      <c r="D10" s="20">
        <f t="shared" ref="D10:E12" si="4">G10</f>
        <v>382631</v>
      </c>
      <c r="E10" s="20">
        <f t="shared" si="4"/>
        <v>114389</v>
      </c>
      <c r="F10" s="20">
        <f t="shared" ref="F10:F17" si="5">SUM(G10:H10)</f>
        <v>497020</v>
      </c>
      <c r="G10" s="24">
        <v>382631</v>
      </c>
      <c r="H10" s="24">
        <v>114389</v>
      </c>
      <c r="I10" s="23"/>
      <c r="J10" s="23"/>
      <c r="K10" s="23"/>
      <c r="L10" s="23"/>
      <c r="M10" s="23"/>
      <c r="N10" s="36">
        <v>6602</v>
      </c>
      <c r="O10" s="23"/>
    </row>
    <row r="11" spans="1:21" ht="25.15" customHeight="1">
      <c r="A11" s="26" t="s">
        <v>173</v>
      </c>
      <c r="B11" s="48" t="s">
        <v>172</v>
      </c>
      <c r="C11" s="20">
        <f t="shared" si="3"/>
        <v>497019</v>
      </c>
      <c r="D11" s="20">
        <f t="shared" si="4"/>
        <v>382631</v>
      </c>
      <c r="E11" s="20">
        <f t="shared" si="4"/>
        <v>114388</v>
      </c>
      <c r="F11" s="20">
        <f t="shared" si="5"/>
        <v>497019</v>
      </c>
      <c r="G11" s="24">
        <v>382631</v>
      </c>
      <c r="H11" s="24">
        <v>114388</v>
      </c>
      <c r="I11" s="23"/>
      <c r="J11" s="23"/>
      <c r="K11" s="23"/>
      <c r="L11" s="23"/>
      <c r="M11" s="23"/>
      <c r="N11" s="36">
        <v>6602</v>
      </c>
      <c r="O11" s="23"/>
      <c r="P11" s="50"/>
      <c r="Q11" s="50"/>
      <c r="R11" s="50"/>
      <c r="S11" s="50"/>
      <c r="T11" s="50"/>
      <c r="U11" s="50"/>
    </row>
    <row r="12" spans="1:21" ht="25.15" customHeight="1">
      <c r="A12" s="26" t="s">
        <v>171</v>
      </c>
      <c r="B12" s="48" t="s">
        <v>170</v>
      </c>
      <c r="C12" s="20">
        <f t="shared" si="3"/>
        <v>662692</v>
      </c>
      <c r="D12" s="20">
        <f t="shared" si="4"/>
        <v>510174</v>
      </c>
      <c r="E12" s="20">
        <f t="shared" si="4"/>
        <v>152518</v>
      </c>
      <c r="F12" s="20">
        <f t="shared" si="5"/>
        <v>662692</v>
      </c>
      <c r="G12" s="24">
        <v>510174</v>
      </c>
      <c r="H12" s="24">
        <v>152518</v>
      </c>
      <c r="I12" s="23"/>
      <c r="J12" s="23"/>
      <c r="K12" s="23"/>
      <c r="L12" s="23"/>
      <c r="M12" s="23"/>
      <c r="N12" s="36">
        <v>8804</v>
      </c>
      <c r="O12" s="23"/>
    </row>
    <row r="13" spans="1:21" ht="25.15" customHeight="1">
      <c r="A13" s="26" t="s">
        <v>169</v>
      </c>
      <c r="B13" s="48" t="s">
        <v>168</v>
      </c>
      <c r="C13" s="20">
        <f t="shared" si="3"/>
        <v>42114</v>
      </c>
      <c r="D13" s="20"/>
      <c r="E13" s="20">
        <f>H13</f>
        <v>42114</v>
      </c>
      <c r="F13" s="20">
        <f t="shared" si="5"/>
        <v>42114</v>
      </c>
      <c r="G13" s="24"/>
      <c r="H13" s="24">
        <v>42114</v>
      </c>
      <c r="I13" s="23"/>
      <c r="J13" s="23"/>
      <c r="K13" s="23"/>
      <c r="L13" s="23"/>
      <c r="M13" s="23"/>
      <c r="N13" s="36">
        <v>4860</v>
      </c>
      <c r="O13" s="23"/>
    </row>
    <row r="14" spans="1:21" ht="25.15" customHeight="1">
      <c r="A14" s="26" t="s">
        <v>167</v>
      </c>
      <c r="B14" s="48" t="s">
        <v>166</v>
      </c>
      <c r="C14" s="20">
        <f t="shared" si="3"/>
        <v>45212</v>
      </c>
      <c r="D14" s="20"/>
      <c r="E14" s="20">
        <f>H14</f>
        <v>45212</v>
      </c>
      <c r="F14" s="20">
        <f t="shared" si="5"/>
        <v>45212</v>
      </c>
      <c r="G14" s="24"/>
      <c r="H14" s="24">
        <v>45212</v>
      </c>
      <c r="I14" s="23"/>
      <c r="J14" s="23"/>
      <c r="K14" s="23"/>
      <c r="L14" s="23"/>
      <c r="M14" s="23"/>
      <c r="N14" s="36"/>
      <c r="O14" s="23"/>
    </row>
    <row r="15" spans="1:21" ht="25.15" customHeight="1">
      <c r="A15" s="26" t="s">
        <v>165</v>
      </c>
      <c r="B15" s="48" t="s">
        <v>164</v>
      </c>
      <c r="C15" s="20">
        <f t="shared" si="3"/>
        <v>1000</v>
      </c>
      <c r="D15" s="20"/>
      <c r="E15" s="20">
        <f>H15</f>
        <v>1000</v>
      </c>
      <c r="F15" s="20">
        <f t="shared" si="5"/>
        <v>1000</v>
      </c>
      <c r="G15" s="24"/>
      <c r="H15" s="24">
        <v>1000</v>
      </c>
      <c r="I15" s="23"/>
      <c r="J15" s="23"/>
      <c r="K15" s="23"/>
      <c r="L15" s="23"/>
      <c r="M15" s="23"/>
      <c r="N15" s="36"/>
      <c r="O15" s="23"/>
    </row>
    <row r="16" spans="1:21" ht="25.15" customHeight="1">
      <c r="A16" s="26" t="s">
        <v>163</v>
      </c>
      <c r="B16" s="48" t="s">
        <v>162</v>
      </c>
      <c r="C16" s="20">
        <f t="shared" si="3"/>
        <v>14000</v>
      </c>
      <c r="D16" s="20"/>
      <c r="E16" s="20">
        <f>H16</f>
        <v>14000</v>
      </c>
      <c r="F16" s="20">
        <f t="shared" si="5"/>
        <v>14000</v>
      </c>
      <c r="G16" s="24"/>
      <c r="H16" s="24">
        <v>14000</v>
      </c>
      <c r="I16" s="23"/>
      <c r="J16" s="23"/>
      <c r="K16" s="23"/>
      <c r="L16" s="23"/>
      <c r="M16" s="23"/>
      <c r="N16" s="36"/>
      <c r="O16" s="23"/>
    </row>
    <row r="17" spans="1:15" ht="25.15" customHeight="1">
      <c r="A17" s="26" t="s">
        <v>161</v>
      </c>
      <c r="B17" s="37" t="s">
        <v>160</v>
      </c>
      <c r="C17" s="20">
        <f t="shared" si="3"/>
        <v>413782</v>
      </c>
      <c r="D17" s="20"/>
      <c r="E17" s="20">
        <f>H17</f>
        <v>413782</v>
      </c>
      <c r="F17" s="20">
        <f t="shared" si="5"/>
        <v>413782</v>
      </c>
      <c r="G17" s="24"/>
      <c r="H17" s="24">
        <v>413782</v>
      </c>
      <c r="I17" s="23"/>
      <c r="J17" s="23"/>
      <c r="K17" s="23"/>
      <c r="L17" s="23"/>
      <c r="M17" s="23"/>
      <c r="N17" s="36">
        <v>55694</v>
      </c>
      <c r="O17" s="23"/>
    </row>
    <row r="18" spans="1:15" s="28" customFormat="1" ht="25.15" customHeight="1">
      <c r="A18" s="31" t="s">
        <v>159</v>
      </c>
      <c r="B18" s="32" t="s">
        <v>158</v>
      </c>
      <c r="C18" s="29">
        <f t="shared" ref="C18:H18" si="6">SUM(C19:C24)</f>
        <v>3376421</v>
      </c>
      <c r="D18" s="29">
        <f t="shared" si="6"/>
        <v>124657</v>
      </c>
      <c r="E18" s="29">
        <f t="shared" si="6"/>
        <v>3251764</v>
      </c>
      <c r="F18" s="29">
        <f t="shared" si="6"/>
        <v>3376421</v>
      </c>
      <c r="G18" s="29">
        <f t="shared" si="6"/>
        <v>124657</v>
      </c>
      <c r="H18" s="29">
        <f t="shared" si="6"/>
        <v>3251764</v>
      </c>
      <c r="I18" s="29"/>
      <c r="J18" s="29"/>
      <c r="K18" s="29"/>
      <c r="L18" s="29"/>
      <c r="M18" s="29"/>
      <c r="N18" s="29">
        <f>SUM(N19:N24)</f>
        <v>419679</v>
      </c>
      <c r="O18" s="29"/>
    </row>
    <row r="19" spans="1:15" ht="25.15" customHeight="1">
      <c r="A19" s="26" t="s">
        <v>157</v>
      </c>
      <c r="B19" s="37" t="s">
        <v>156</v>
      </c>
      <c r="C19" s="20">
        <f>SUM(D19:E19)</f>
        <v>383032</v>
      </c>
      <c r="D19" s="20">
        <f>G19</f>
        <v>124657</v>
      </c>
      <c r="E19" s="20">
        <f>H19</f>
        <v>258375</v>
      </c>
      <c r="F19" s="20">
        <f>SUM(G19:H19)</f>
        <v>383032</v>
      </c>
      <c r="G19" s="24">
        <v>124657</v>
      </c>
      <c r="H19" s="24">
        <v>258375</v>
      </c>
      <c r="I19" s="23"/>
      <c r="J19" s="23"/>
      <c r="K19" s="23"/>
      <c r="L19" s="23"/>
      <c r="M19" s="23"/>
      <c r="N19" s="36"/>
      <c r="O19" s="23"/>
    </row>
    <row r="20" spans="1:15" ht="39" customHeight="1">
      <c r="A20" s="26" t="s">
        <v>155</v>
      </c>
      <c r="B20" s="37" t="s">
        <v>154</v>
      </c>
      <c r="C20" s="20">
        <f>SUM(D20:E20)</f>
        <v>47000</v>
      </c>
      <c r="D20" s="20"/>
      <c r="E20" s="20">
        <f>H20</f>
        <v>47000</v>
      </c>
      <c r="F20" s="20">
        <f>SUM(G20:H20)</f>
        <v>47000</v>
      </c>
      <c r="G20" s="24"/>
      <c r="H20" s="24">
        <v>47000</v>
      </c>
      <c r="I20" s="23"/>
      <c r="J20" s="23"/>
      <c r="K20" s="23"/>
      <c r="L20" s="23"/>
      <c r="M20" s="23"/>
      <c r="N20" s="36"/>
      <c r="O20" s="23"/>
    </row>
    <row r="21" spans="1:15" ht="25.15" customHeight="1">
      <c r="A21" s="26" t="s">
        <v>153</v>
      </c>
      <c r="B21" s="37" t="s">
        <v>152</v>
      </c>
      <c r="C21" s="20">
        <f>SUM(D21:E21)</f>
        <v>162744</v>
      </c>
      <c r="D21" s="20"/>
      <c r="E21" s="20">
        <f>H21</f>
        <v>162744</v>
      </c>
      <c r="F21" s="20">
        <f>SUM(G21:H21)</f>
        <v>162744</v>
      </c>
      <c r="G21" s="24"/>
      <c r="H21" s="24">
        <v>162744</v>
      </c>
      <c r="I21" s="23"/>
      <c r="J21" s="23"/>
      <c r="K21" s="23"/>
      <c r="L21" s="23"/>
      <c r="M21" s="23"/>
      <c r="N21" s="36"/>
      <c r="O21" s="23"/>
    </row>
    <row r="22" spans="1:15" ht="25.15" customHeight="1">
      <c r="A22" s="26" t="s">
        <v>151</v>
      </c>
      <c r="B22" s="37" t="s">
        <v>150</v>
      </c>
      <c r="C22" s="20"/>
      <c r="D22" s="20"/>
      <c r="E22" s="20"/>
      <c r="F22" s="20"/>
      <c r="G22" s="24"/>
      <c r="H22" s="24"/>
      <c r="I22" s="23"/>
      <c r="J22" s="23"/>
      <c r="K22" s="23"/>
      <c r="L22" s="23"/>
      <c r="M22" s="23"/>
      <c r="N22" s="36"/>
      <c r="O22" s="23"/>
    </row>
    <row r="23" spans="1:15" ht="25.15" customHeight="1">
      <c r="A23" s="26" t="s">
        <v>149</v>
      </c>
      <c r="B23" s="37" t="s">
        <v>148</v>
      </c>
      <c r="C23" s="20">
        <f>SUM(D23:E23)</f>
        <v>191964</v>
      </c>
      <c r="D23" s="20"/>
      <c r="E23" s="20">
        <f>H23</f>
        <v>191964</v>
      </c>
      <c r="F23" s="20">
        <f>SUM(G23:H23)</f>
        <v>191964</v>
      </c>
      <c r="G23" s="24"/>
      <c r="H23" s="24">
        <v>191964</v>
      </c>
      <c r="I23" s="23"/>
      <c r="J23" s="23"/>
      <c r="K23" s="23"/>
      <c r="L23" s="23"/>
      <c r="M23" s="23"/>
      <c r="N23" s="36"/>
      <c r="O23" s="23"/>
    </row>
    <row r="24" spans="1:15" ht="25.15" customHeight="1">
      <c r="A24" s="26" t="s">
        <v>147</v>
      </c>
      <c r="B24" s="37" t="s">
        <v>146</v>
      </c>
      <c r="C24" s="20">
        <f>SUM(D24:E24)</f>
        <v>2591681</v>
      </c>
      <c r="D24" s="20"/>
      <c r="E24" s="20">
        <f>H24</f>
        <v>2591681</v>
      </c>
      <c r="F24" s="20">
        <f>SUM(G24:H24)</f>
        <v>2591681</v>
      </c>
      <c r="G24" s="24"/>
      <c r="H24" s="24">
        <v>2591681</v>
      </c>
      <c r="I24" s="23"/>
      <c r="J24" s="23"/>
      <c r="K24" s="23"/>
      <c r="L24" s="23"/>
      <c r="M24" s="23"/>
      <c r="N24" s="36">
        <v>419679</v>
      </c>
      <c r="O24" s="23"/>
    </row>
    <row r="25" spans="1:15" s="28" customFormat="1" ht="25.15" customHeight="1">
      <c r="A25" s="31" t="s">
        <v>145</v>
      </c>
      <c r="B25" s="32" t="s">
        <v>144</v>
      </c>
      <c r="C25" s="29">
        <f>SUM(C26:C27)</f>
        <v>334358</v>
      </c>
      <c r="D25" s="29"/>
      <c r="E25" s="29">
        <f>SUM(E26:E27)</f>
        <v>334358</v>
      </c>
      <c r="F25" s="29">
        <f>SUM(F26:F27)</f>
        <v>334358</v>
      </c>
      <c r="G25" s="29"/>
      <c r="H25" s="29">
        <f>SUM(H26:H27)</f>
        <v>334358</v>
      </c>
      <c r="I25" s="29"/>
      <c r="J25" s="29"/>
      <c r="K25" s="29"/>
      <c r="L25" s="29"/>
      <c r="M25" s="29"/>
      <c r="N25" s="29">
        <f>SUM(N26:N27)</f>
        <v>45543</v>
      </c>
      <c r="O25" s="29"/>
    </row>
    <row r="26" spans="1:15" ht="27" customHeight="1">
      <c r="A26" s="26" t="s">
        <v>143</v>
      </c>
      <c r="B26" s="37" t="s">
        <v>142</v>
      </c>
      <c r="C26" s="20">
        <f>SUM(D26:E26)</f>
        <v>73975</v>
      </c>
      <c r="D26" s="20"/>
      <c r="E26" s="20">
        <f>H26</f>
        <v>73975</v>
      </c>
      <c r="F26" s="20">
        <f>SUM(G26:H26)</f>
        <v>73975</v>
      </c>
      <c r="G26" s="24"/>
      <c r="H26" s="24">
        <v>73975</v>
      </c>
      <c r="I26" s="23"/>
      <c r="J26" s="23"/>
      <c r="K26" s="23"/>
      <c r="L26" s="23"/>
      <c r="M26" s="23"/>
      <c r="N26" s="36"/>
      <c r="O26" s="23"/>
    </row>
    <row r="27" spans="1:15" ht="27" customHeight="1">
      <c r="A27" s="26" t="s">
        <v>141</v>
      </c>
      <c r="B27" s="37" t="s">
        <v>140</v>
      </c>
      <c r="C27" s="20">
        <f>SUM(D27:E27)</f>
        <v>260383</v>
      </c>
      <c r="D27" s="20"/>
      <c r="E27" s="20">
        <f>H27</f>
        <v>260383</v>
      </c>
      <c r="F27" s="20">
        <f>SUM(G27:H27)</f>
        <v>260383</v>
      </c>
      <c r="G27" s="24"/>
      <c r="H27" s="24">
        <v>260383</v>
      </c>
      <c r="I27" s="23"/>
      <c r="J27" s="23"/>
      <c r="K27" s="23"/>
      <c r="L27" s="23"/>
      <c r="M27" s="23"/>
      <c r="N27" s="36">
        <v>45543</v>
      </c>
      <c r="O27" s="23"/>
    </row>
    <row r="28" spans="1:15" s="28" customFormat="1" ht="25.15" customHeight="1">
      <c r="A28" s="31" t="s">
        <v>139</v>
      </c>
      <c r="B28" s="30" t="s">
        <v>138</v>
      </c>
      <c r="C28" s="29">
        <f t="shared" ref="C28:H28" si="7">SUM(C29:C32)</f>
        <v>4896013</v>
      </c>
      <c r="D28" s="29">
        <f t="shared" si="7"/>
        <v>392833</v>
      </c>
      <c r="E28" s="29">
        <f t="shared" si="7"/>
        <v>4503180</v>
      </c>
      <c r="F28" s="29">
        <f t="shared" si="7"/>
        <v>4896013</v>
      </c>
      <c r="G28" s="29">
        <f t="shared" si="7"/>
        <v>392833</v>
      </c>
      <c r="H28" s="29">
        <f t="shared" si="7"/>
        <v>4503180</v>
      </c>
      <c r="I28" s="29"/>
      <c r="J28" s="29"/>
      <c r="K28" s="29"/>
      <c r="L28" s="29"/>
      <c r="M28" s="29"/>
      <c r="N28" s="29">
        <f>SUM(N29:N32)</f>
        <v>298856</v>
      </c>
      <c r="O28" s="29"/>
    </row>
    <row r="29" spans="1:15" ht="25.15" customHeight="1">
      <c r="A29" s="26" t="s">
        <v>137</v>
      </c>
      <c r="B29" s="48" t="s">
        <v>136</v>
      </c>
      <c r="C29" s="20">
        <f>SUM(D29:E29)</f>
        <v>1622860</v>
      </c>
      <c r="D29" s="20">
        <f>G29</f>
        <v>392833</v>
      </c>
      <c r="E29" s="20">
        <f>H29</f>
        <v>1230027</v>
      </c>
      <c r="F29" s="20">
        <f>SUM(G29:H29)</f>
        <v>1622860</v>
      </c>
      <c r="G29" s="24">
        <v>392833</v>
      </c>
      <c r="H29" s="24">
        <v>1230027</v>
      </c>
      <c r="I29" s="23"/>
      <c r="J29" s="23"/>
      <c r="K29" s="23"/>
      <c r="L29" s="23"/>
      <c r="M29" s="23"/>
      <c r="N29" s="36"/>
      <c r="O29" s="23"/>
    </row>
    <row r="30" spans="1:15" ht="25.15" customHeight="1">
      <c r="A30" s="26" t="s">
        <v>135</v>
      </c>
      <c r="B30" s="37" t="s">
        <v>134</v>
      </c>
      <c r="C30" s="20">
        <f>SUM(D30:E30)</f>
        <v>184831</v>
      </c>
      <c r="D30" s="20"/>
      <c r="E30" s="20">
        <f>H30</f>
        <v>184831</v>
      </c>
      <c r="F30" s="20">
        <f>SUM(G30:H30)</f>
        <v>184831</v>
      </c>
      <c r="G30" s="24"/>
      <c r="H30" s="24">
        <v>184831</v>
      </c>
      <c r="I30" s="23"/>
      <c r="J30" s="23"/>
      <c r="K30" s="23"/>
      <c r="L30" s="23"/>
      <c r="M30" s="23"/>
      <c r="N30" s="36">
        <v>77250</v>
      </c>
      <c r="O30" s="23"/>
    </row>
    <row r="31" spans="1:15" ht="25.15" customHeight="1">
      <c r="A31" s="26" t="s">
        <v>133</v>
      </c>
      <c r="B31" s="37" t="s">
        <v>132</v>
      </c>
      <c r="C31" s="20">
        <f>SUM(D31:E31)</f>
        <v>2250</v>
      </c>
      <c r="D31" s="20"/>
      <c r="E31" s="20">
        <f>H31</f>
        <v>2250</v>
      </c>
      <c r="F31" s="20">
        <f>SUM(G31:H31)</f>
        <v>2250</v>
      </c>
      <c r="G31" s="24"/>
      <c r="H31" s="24">
        <v>2250</v>
      </c>
      <c r="I31" s="23"/>
      <c r="J31" s="23"/>
      <c r="K31" s="23"/>
      <c r="L31" s="23"/>
      <c r="M31" s="23"/>
      <c r="N31" s="36">
        <v>8526</v>
      </c>
      <c r="O31" s="23"/>
    </row>
    <row r="32" spans="1:15" ht="25.15" customHeight="1">
      <c r="A32" s="26" t="s">
        <v>131</v>
      </c>
      <c r="B32" s="37" t="s">
        <v>130</v>
      </c>
      <c r="C32" s="20">
        <f>SUM(D32:E32)</f>
        <v>3086072</v>
      </c>
      <c r="D32" s="20"/>
      <c r="E32" s="20">
        <f>H32</f>
        <v>3086072</v>
      </c>
      <c r="F32" s="20">
        <f>SUM(G32:H32)</f>
        <v>3086072</v>
      </c>
      <c r="G32" s="24"/>
      <c r="H32" s="24">
        <v>3086072</v>
      </c>
      <c r="I32" s="23"/>
      <c r="J32" s="23"/>
      <c r="K32" s="23"/>
      <c r="L32" s="23"/>
      <c r="M32" s="23"/>
      <c r="N32" s="36">
        <v>213080</v>
      </c>
      <c r="O32" s="23"/>
    </row>
    <row r="33" spans="1:15" s="28" customFormat="1" ht="25.15" customHeight="1">
      <c r="A33" s="31" t="s">
        <v>129</v>
      </c>
      <c r="B33" s="30" t="s">
        <v>128</v>
      </c>
      <c r="C33" s="29">
        <f t="shared" ref="C33:H33" si="8">SUM(C34:C39)</f>
        <v>4115303</v>
      </c>
      <c r="D33" s="29">
        <f t="shared" si="8"/>
        <v>1047935</v>
      </c>
      <c r="E33" s="29">
        <f t="shared" si="8"/>
        <v>3067368</v>
      </c>
      <c r="F33" s="29">
        <f t="shared" si="8"/>
        <v>4115303</v>
      </c>
      <c r="G33" s="29">
        <f t="shared" si="8"/>
        <v>1047935</v>
      </c>
      <c r="H33" s="29">
        <f t="shared" si="8"/>
        <v>3067368</v>
      </c>
      <c r="I33" s="29"/>
      <c r="J33" s="29"/>
      <c r="K33" s="29"/>
      <c r="L33" s="29"/>
      <c r="M33" s="29"/>
      <c r="N33" s="29">
        <f>SUM(N34:N39)</f>
        <v>413661</v>
      </c>
      <c r="O33" s="29"/>
    </row>
    <row r="34" spans="1:15" ht="25.15" customHeight="1">
      <c r="A34" s="26" t="s">
        <v>127</v>
      </c>
      <c r="B34" s="37" t="s">
        <v>126</v>
      </c>
      <c r="C34" s="20">
        <f t="shared" ref="C34:C42" si="9">SUM(D34:E34)</f>
        <v>2600000</v>
      </c>
      <c r="D34" s="20">
        <f>G34</f>
        <v>1047935</v>
      </c>
      <c r="E34" s="20">
        <f>H34</f>
        <v>1552065</v>
      </c>
      <c r="F34" s="20">
        <f t="shared" ref="F34:F42" si="10">SUM(G34:H34)</f>
        <v>2600000</v>
      </c>
      <c r="G34" s="24">
        <v>1047935</v>
      </c>
      <c r="H34" s="24">
        <v>1552065</v>
      </c>
      <c r="I34" s="23"/>
      <c r="J34" s="23"/>
      <c r="K34" s="23"/>
      <c r="L34" s="23"/>
      <c r="M34" s="23"/>
      <c r="N34" s="36"/>
      <c r="O34" s="23"/>
    </row>
    <row r="35" spans="1:15" ht="25.15" customHeight="1">
      <c r="A35" s="26" t="s">
        <v>125</v>
      </c>
      <c r="B35" s="37" t="s">
        <v>124</v>
      </c>
      <c r="C35" s="20">
        <f t="shared" si="9"/>
        <v>83616</v>
      </c>
      <c r="D35" s="20"/>
      <c r="E35" s="20">
        <f t="shared" ref="E35:E42" si="11">H35</f>
        <v>83616</v>
      </c>
      <c r="F35" s="20">
        <f t="shared" si="10"/>
        <v>83616</v>
      </c>
      <c r="G35" s="24"/>
      <c r="H35" s="24">
        <v>83616</v>
      </c>
      <c r="I35" s="23"/>
      <c r="J35" s="23"/>
      <c r="K35" s="23"/>
      <c r="L35" s="23"/>
      <c r="M35" s="23"/>
      <c r="N35" s="36">
        <v>6000</v>
      </c>
      <c r="O35" s="23"/>
    </row>
    <row r="36" spans="1:15" ht="25.15" customHeight="1">
      <c r="A36" s="26" t="s">
        <v>123</v>
      </c>
      <c r="B36" s="37" t="s">
        <v>122</v>
      </c>
      <c r="C36" s="20">
        <f t="shared" si="9"/>
        <v>925485</v>
      </c>
      <c r="D36" s="20"/>
      <c r="E36" s="20">
        <f t="shared" si="11"/>
        <v>925485</v>
      </c>
      <c r="F36" s="20">
        <f t="shared" si="10"/>
        <v>925485</v>
      </c>
      <c r="G36" s="24"/>
      <c r="H36" s="24">
        <v>925485</v>
      </c>
      <c r="I36" s="23"/>
      <c r="J36" s="23"/>
      <c r="K36" s="23"/>
      <c r="L36" s="23"/>
      <c r="M36" s="23"/>
      <c r="N36" s="36">
        <v>24515</v>
      </c>
      <c r="O36" s="23"/>
    </row>
    <row r="37" spans="1:15" ht="25.15" customHeight="1">
      <c r="A37" s="26" t="s">
        <v>121</v>
      </c>
      <c r="B37" s="37" t="s">
        <v>120</v>
      </c>
      <c r="C37" s="20">
        <f t="shared" si="9"/>
        <v>254778</v>
      </c>
      <c r="D37" s="20"/>
      <c r="E37" s="20">
        <f t="shared" si="11"/>
        <v>254778</v>
      </c>
      <c r="F37" s="20">
        <f t="shared" si="10"/>
        <v>254778</v>
      </c>
      <c r="G37" s="24"/>
      <c r="H37" s="24">
        <v>254778</v>
      </c>
      <c r="I37" s="23"/>
      <c r="J37" s="23"/>
      <c r="K37" s="23"/>
      <c r="L37" s="23"/>
      <c r="M37" s="23"/>
      <c r="N37" s="36"/>
      <c r="O37" s="23"/>
    </row>
    <row r="38" spans="1:15" ht="25.15" customHeight="1">
      <c r="A38" s="26" t="s">
        <v>119</v>
      </c>
      <c r="B38" s="37" t="s">
        <v>118</v>
      </c>
      <c r="C38" s="20">
        <f t="shared" si="9"/>
        <v>21497</v>
      </c>
      <c r="D38" s="20"/>
      <c r="E38" s="20">
        <f t="shared" si="11"/>
        <v>21497</v>
      </c>
      <c r="F38" s="20">
        <f t="shared" si="10"/>
        <v>21497</v>
      </c>
      <c r="G38" s="24"/>
      <c r="H38" s="24">
        <v>21497</v>
      </c>
      <c r="I38" s="23"/>
      <c r="J38" s="23"/>
      <c r="K38" s="23"/>
      <c r="L38" s="23"/>
      <c r="M38" s="23"/>
      <c r="N38" s="36">
        <v>5791</v>
      </c>
      <c r="O38" s="23"/>
    </row>
    <row r="39" spans="1:15" ht="25.15" customHeight="1">
      <c r="A39" s="26" t="s">
        <v>117</v>
      </c>
      <c r="B39" s="37" t="s">
        <v>116</v>
      </c>
      <c r="C39" s="20">
        <f t="shared" si="9"/>
        <v>229927</v>
      </c>
      <c r="D39" s="20"/>
      <c r="E39" s="20">
        <f t="shared" si="11"/>
        <v>229927</v>
      </c>
      <c r="F39" s="20">
        <f t="shared" si="10"/>
        <v>229927</v>
      </c>
      <c r="G39" s="24"/>
      <c r="H39" s="24">
        <v>229927</v>
      </c>
      <c r="I39" s="23"/>
      <c r="J39" s="23"/>
      <c r="K39" s="23"/>
      <c r="L39" s="23"/>
      <c r="M39" s="23"/>
      <c r="N39" s="36">
        <v>377355</v>
      </c>
      <c r="O39" s="23"/>
    </row>
    <row r="40" spans="1:15" s="28" customFormat="1" ht="25.15" customHeight="1">
      <c r="A40" s="31" t="s">
        <v>115</v>
      </c>
      <c r="B40" s="30" t="s">
        <v>114</v>
      </c>
      <c r="C40" s="29">
        <f t="shared" si="9"/>
        <v>31384</v>
      </c>
      <c r="D40" s="29"/>
      <c r="E40" s="29">
        <f t="shared" si="11"/>
        <v>31384</v>
      </c>
      <c r="F40" s="29">
        <f t="shared" si="10"/>
        <v>31384</v>
      </c>
      <c r="G40" s="29"/>
      <c r="H40" s="47">
        <v>31384</v>
      </c>
      <c r="I40" s="29"/>
      <c r="J40" s="29"/>
      <c r="K40" s="29"/>
      <c r="L40" s="29"/>
      <c r="M40" s="29"/>
      <c r="N40" s="49">
        <v>18994</v>
      </c>
      <c r="O40" s="29"/>
    </row>
    <row r="41" spans="1:15" s="28" customFormat="1" ht="25.15" customHeight="1">
      <c r="A41" s="31" t="s">
        <v>113</v>
      </c>
      <c r="B41" s="30" t="s">
        <v>112</v>
      </c>
      <c r="C41" s="29">
        <f t="shared" si="9"/>
        <v>9601</v>
      </c>
      <c r="D41" s="29"/>
      <c r="E41" s="29">
        <f t="shared" si="11"/>
        <v>9601</v>
      </c>
      <c r="F41" s="29">
        <f t="shared" si="10"/>
        <v>9601</v>
      </c>
      <c r="G41" s="29"/>
      <c r="H41" s="47">
        <v>9601</v>
      </c>
      <c r="I41" s="29"/>
      <c r="J41" s="29"/>
      <c r="K41" s="29"/>
      <c r="L41" s="29"/>
      <c r="M41" s="29"/>
      <c r="N41" s="49">
        <v>5871</v>
      </c>
      <c r="O41" s="29"/>
    </row>
    <row r="42" spans="1:15" s="28" customFormat="1" ht="25.15" customHeight="1">
      <c r="A42" s="31" t="s">
        <v>111</v>
      </c>
      <c r="B42" s="30" t="s">
        <v>110</v>
      </c>
      <c r="C42" s="29">
        <f t="shared" si="9"/>
        <v>71715</v>
      </c>
      <c r="D42" s="29"/>
      <c r="E42" s="29">
        <f t="shared" si="11"/>
        <v>71715</v>
      </c>
      <c r="F42" s="29">
        <f t="shared" si="10"/>
        <v>71715</v>
      </c>
      <c r="G42" s="29"/>
      <c r="H42" s="47">
        <v>71715</v>
      </c>
      <c r="I42" s="29"/>
      <c r="J42" s="29"/>
      <c r="K42" s="29"/>
      <c r="L42" s="29"/>
      <c r="M42" s="29"/>
      <c r="N42" s="49">
        <v>16716</v>
      </c>
      <c r="O42" s="29"/>
    </row>
    <row r="43" spans="1:15" s="28" customFormat="1" ht="25.15" customHeight="1">
      <c r="A43" s="31" t="s">
        <v>109</v>
      </c>
      <c r="B43" s="30" t="s">
        <v>108</v>
      </c>
      <c r="C43" s="29">
        <f>SUM(C44:C45)</f>
        <v>215580</v>
      </c>
      <c r="D43" s="29"/>
      <c r="E43" s="29">
        <f>SUM(E44:E45)</f>
        <v>215580</v>
      </c>
      <c r="F43" s="29">
        <f>SUM(F44:F45)</f>
        <v>215580</v>
      </c>
      <c r="G43" s="29"/>
      <c r="H43" s="29">
        <f>SUM(H44:H45)</f>
        <v>215580</v>
      </c>
      <c r="I43" s="29"/>
      <c r="J43" s="29"/>
      <c r="K43" s="29"/>
      <c r="L43" s="29"/>
      <c r="M43" s="29"/>
      <c r="N43" s="29">
        <f>SUM(N44:N45)</f>
        <v>54926</v>
      </c>
      <c r="O43" s="29"/>
    </row>
    <row r="44" spans="1:15" ht="25.15" customHeight="1">
      <c r="A44" s="26" t="s">
        <v>107</v>
      </c>
      <c r="B44" s="48" t="s">
        <v>106</v>
      </c>
      <c r="C44" s="20">
        <f>SUM(D44:E44)</f>
        <v>94149</v>
      </c>
      <c r="D44" s="20"/>
      <c r="E44" s="20">
        <f>H44</f>
        <v>94149</v>
      </c>
      <c r="F44" s="20">
        <f>SUM(G44:H44)</f>
        <v>94149</v>
      </c>
      <c r="G44" s="24"/>
      <c r="H44" s="24">
        <v>94149</v>
      </c>
      <c r="I44" s="23"/>
      <c r="J44" s="23"/>
      <c r="K44" s="23"/>
      <c r="L44" s="23"/>
      <c r="M44" s="23"/>
      <c r="N44" s="36"/>
      <c r="O44" s="23"/>
    </row>
    <row r="45" spans="1:15" ht="25.15" customHeight="1">
      <c r="A45" s="26" t="s">
        <v>105</v>
      </c>
      <c r="B45" s="37" t="s">
        <v>104</v>
      </c>
      <c r="C45" s="20">
        <f>SUM(D45:E45)</f>
        <v>121431</v>
      </c>
      <c r="D45" s="20"/>
      <c r="E45" s="20">
        <f>H45</f>
        <v>121431</v>
      </c>
      <c r="F45" s="20">
        <f>SUM(G45:H45)</f>
        <v>121431</v>
      </c>
      <c r="G45" s="24"/>
      <c r="H45" s="24">
        <v>121431</v>
      </c>
      <c r="I45" s="23"/>
      <c r="J45" s="23"/>
      <c r="K45" s="23"/>
      <c r="L45" s="23"/>
      <c r="M45" s="23"/>
      <c r="N45" s="36">
        <v>54926</v>
      </c>
      <c r="O45" s="23"/>
    </row>
    <row r="46" spans="1:15" s="28" customFormat="1" ht="25.15" customHeight="1">
      <c r="A46" s="31" t="s">
        <v>103</v>
      </c>
      <c r="B46" s="32" t="s">
        <v>102</v>
      </c>
      <c r="C46" s="29">
        <f>SUM(D46:E46)</f>
        <v>593222</v>
      </c>
      <c r="D46" s="29">
        <f>SUM(G46,L46)</f>
        <v>299157</v>
      </c>
      <c r="E46" s="29">
        <f>SUM(H46,M46)</f>
        <v>294065</v>
      </c>
      <c r="F46" s="29">
        <f>SUM(G46:H46)</f>
        <v>593222</v>
      </c>
      <c r="G46" s="47">
        <v>299157</v>
      </c>
      <c r="H46" s="47">
        <v>294065</v>
      </c>
      <c r="I46" s="29"/>
      <c r="J46" s="29"/>
      <c r="K46" s="29"/>
      <c r="L46" s="29"/>
      <c r="M46" s="29"/>
      <c r="N46" s="29"/>
      <c r="O46" s="29"/>
    </row>
    <row r="47" spans="1:15" s="28" customFormat="1" ht="25.15" customHeight="1">
      <c r="A47" s="31" t="s">
        <v>101</v>
      </c>
      <c r="B47" s="32" t="s">
        <v>100</v>
      </c>
      <c r="C47" s="29">
        <f t="shared" ref="C47:H47" si="12">SUM(C48:C53)+C82</f>
        <v>1502855</v>
      </c>
      <c r="D47" s="29">
        <f t="shared" si="12"/>
        <v>0</v>
      </c>
      <c r="E47" s="29">
        <f t="shared" si="12"/>
        <v>1502855</v>
      </c>
      <c r="F47" s="29">
        <f t="shared" si="12"/>
        <v>1502855</v>
      </c>
      <c r="G47" s="29">
        <f t="shared" si="12"/>
        <v>0</v>
      </c>
      <c r="H47" s="29">
        <f t="shared" si="12"/>
        <v>1502855</v>
      </c>
      <c r="I47" s="29"/>
      <c r="J47" s="29"/>
      <c r="K47" s="29"/>
      <c r="L47" s="29"/>
      <c r="M47" s="29"/>
      <c r="N47" s="29">
        <f>SUM(N48:N53)+N82</f>
        <v>115882</v>
      </c>
      <c r="O47" s="29"/>
    </row>
    <row r="48" spans="1:15" ht="25.15" customHeight="1">
      <c r="A48" s="26"/>
      <c r="B48" s="25" t="s">
        <v>99</v>
      </c>
      <c r="C48" s="20">
        <f>SUM(D48:E48)</f>
        <v>227400</v>
      </c>
      <c r="D48" s="20"/>
      <c r="E48" s="20">
        <f>H48</f>
        <v>227400</v>
      </c>
      <c r="F48" s="20">
        <f>SUM(G48:H48)</f>
        <v>227400</v>
      </c>
      <c r="G48" s="24"/>
      <c r="H48" s="24">
        <v>227400</v>
      </c>
      <c r="I48" s="23"/>
      <c r="J48" s="23"/>
      <c r="K48" s="23"/>
      <c r="L48" s="23"/>
      <c r="M48" s="23"/>
      <c r="N48" s="23"/>
      <c r="O48" s="23"/>
    </row>
    <row r="49" spans="1:15" ht="25.15" customHeight="1">
      <c r="A49" s="26"/>
      <c r="B49" s="25" t="s">
        <v>98</v>
      </c>
      <c r="C49" s="20">
        <f>SUM(D49:E49)</f>
        <v>41113</v>
      </c>
      <c r="D49" s="20"/>
      <c r="E49" s="20">
        <f>H49</f>
        <v>41113</v>
      </c>
      <c r="F49" s="20">
        <f>SUM(G49:H49)</f>
        <v>41113</v>
      </c>
      <c r="G49" s="24"/>
      <c r="H49" s="24">
        <v>41113</v>
      </c>
      <c r="I49" s="23"/>
      <c r="J49" s="23"/>
      <c r="K49" s="23"/>
      <c r="L49" s="23"/>
      <c r="M49" s="23"/>
      <c r="N49" s="23"/>
      <c r="O49" s="23"/>
    </row>
    <row r="50" spans="1:15" ht="25.15" customHeight="1">
      <c r="A50" s="26"/>
      <c r="B50" s="25" t="s">
        <v>97</v>
      </c>
      <c r="C50" s="20">
        <f>SUM(D50:E50)</f>
        <v>22354</v>
      </c>
      <c r="D50" s="20"/>
      <c r="E50" s="20">
        <f>H50</f>
        <v>22354</v>
      </c>
      <c r="F50" s="20">
        <f>SUM(G50:H50)</f>
        <v>22354</v>
      </c>
      <c r="G50" s="24"/>
      <c r="H50" s="24">
        <v>22354</v>
      </c>
      <c r="I50" s="23"/>
      <c r="J50" s="23"/>
      <c r="K50" s="23"/>
      <c r="L50" s="23"/>
      <c r="M50" s="23"/>
      <c r="N50" s="23"/>
      <c r="O50" s="23"/>
    </row>
    <row r="51" spans="1:15" ht="25.15" customHeight="1">
      <c r="A51" s="26"/>
      <c r="B51" s="25" t="s">
        <v>96</v>
      </c>
      <c r="C51" s="20">
        <f>SUM(D51:E51)</f>
        <v>8000</v>
      </c>
      <c r="D51" s="20"/>
      <c r="E51" s="20">
        <f>H51</f>
        <v>8000</v>
      </c>
      <c r="F51" s="20">
        <f>SUM(G51:H51)</f>
        <v>8000</v>
      </c>
      <c r="G51" s="24"/>
      <c r="H51" s="24">
        <v>8000</v>
      </c>
      <c r="I51" s="23"/>
      <c r="J51" s="23"/>
      <c r="K51" s="23"/>
      <c r="L51" s="23"/>
      <c r="M51" s="23"/>
      <c r="N51" s="23"/>
      <c r="O51" s="23"/>
    </row>
    <row r="52" spans="1:15" ht="25.15" customHeight="1">
      <c r="A52" s="26"/>
      <c r="B52" s="25" t="s">
        <v>95</v>
      </c>
      <c r="C52" s="20">
        <f>SUM(D52:E52)</f>
        <v>104379</v>
      </c>
      <c r="D52" s="20"/>
      <c r="E52" s="20">
        <f>H52</f>
        <v>104379</v>
      </c>
      <c r="F52" s="20">
        <f>SUM(G52:H52)</f>
        <v>104379</v>
      </c>
      <c r="G52" s="24"/>
      <c r="H52" s="46">
        <v>104379</v>
      </c>
      <c r="I52" s="23"/>
      <c r="J52" s="23"/>
      <c r="K52" s="23"/>
      <c r="L52" s="23"/>
      <c r="M52" s="23"/>
      <c r="N52" s="23"/>
      <c r="O52" s="23"/>
    </row>
    <row r="53" spans="1:15" s="38" customFormat="1" ht="25.15" customHeight="1">
      <c r="A53" s="41"/>
      <c r="B53" s="40" t="s">
        <v>94</v>
      </c>
      <c r="C53" s="39">
        <f t="shared" ref="C53:H53" si="13">SUM(C54:C81)</f>
        <v>1099609</v>
      </c>
      <c r="D53" s="39">
        <f t="shared" si="13"/>
        <v>0</v>
      </c>
      <c r="E53" s="39">
        <f t="shared" si="13"/>
        <v>1099609</v>
      </c>
      <c r="F53" s="39">
        <f t="shared" si="13"/>
        <v>1099609</v>
      </c>
      <c r="G53" s="39">
        <f t="shared" si="13"/>
        <v>0</v>
      </c>
      <c r="H53" s="39">
        <f t="shared" si="13"/>
        <v>1099609</v>
      </c>
      <c r="I53" s="39"/>
      <c r="J53" s="39"/>
      <c r="K53" s="39"/>
      <c r="L53" s="39"/>
      <c r="M53" s="39"/>
      <c r="N53" s="39"/>
      <c r="O53" s="39"/>
    </row>
    <row r="54" spans="1:15" ht="25.15" customHeight="1">
      <c r="A54" s="26"/>
      <c r="B54" s="43" t="s">
        <v>93</v>
      </c>
      <c r="C54" s="20">
        <f t="shared" ref="C54:C81" si="14">SUM(D54:E54)</f>
        <v>8925</v>
      </c>
      <c r="D54" s="20"/>
      <c r="E54" s="20">
        <v>8925</v>
      </c>
      <c r="F54" s="20">
        <f t="shared" ref="F54:F81" si="15">SUM(G54:H54)</f>
        <v>8925</v>
      </c>
      <c r="G54" s="23"/>
      <c r="H54" s="23">
        <v>8925</v>
      </c>
      <c r="I54" s="23"/>
      <c r="J54" s="23"/>
      <c r="K54" s="23"/>
      <c r="L54" s="23"/>
      <c r="M54" s="23"/>
      <c r="N54" s="23"/>
      <c r="O54" s="23"/>
    </row>
    <row r="55" spans="1:15" ht="25.15" customHeight="1">
      <c r="A55" s="26"/>
      <c r="B55" s="43" t="s">
        <v>92</v>
      </c>
      <c r="C55" s="20">
        <f t="shared" si="14"/>
        <v>29727</v>
      </c>
      <c r="D55" s="20"/>
      <c r="E55" s="20">
        <f t="shared" ref="E55:E81" si="16">H55</f>
        <v>29727</v>
      </c>
      <c r="F55" s="20">
        <f t="shared" si="15"/>
        <v>29727</v>
      </c>
      <c r="G55" s="23"/>
      <c r="H55" s="23">
        <v>29727</v>
      </c>
      <c r="I55" s="23"/>
      <c r="J55" s="23"/>
      <c r="K55" s="23"/>
      <c r="L55" s="23"/>
      <c r="M55" s="23"/>
      <c r="N55" s="23"/>
      <c r="O55" s="23"/>
    </row>
    <row r="56" spans="1:15" ht="25.15" customHeight="1">
      <c r="A56" s="26"/>
      <c r="B56" s="43" t="s">
        <v>91</v>
      </c>
      <c r="C56" s="20">
        <f t="shared" si="14"/>
        <v>45542</v>
      </c>
      <c r="D56" s="20"/>
      <c r="E56" s="20">
        <f t="shared" si="16"/>
        <v>45542</v>
      </c>
      <c r="F56" s="20">
        <f t="shared" si="15"/>
        <v>45542</v>
      </c>
      <c r="G56" s="23"/>
      <c r="H56" s="45">
        <v>45542</v>
      </c>
      <c r="I56" s="23"/>
      <c r="J56" s="23"/>
      <c r="K56" s="23"/>
      <c r="L56" s="23"/>
      <c r="M56" s="23"/>
      <c r="N56" s="23"/>
      <c r="O56" s="23"/>
    </row>
    <row r="57" spans="1:15" ht="25.15" customHeight="1">
      <c r="A57" s="26"/>
      <c r="B57" s="43" t="s">
        <v>90</v>
      </c>
      <c r="C57" s="20">
        <f t="shared" si="14"/>
        <v>38064</v>
      </c>
      <c r="D57" s="20"/>
      <c r="E57" s="20">
        <f t="shared" si="16"/>
        <v>38064</v>
      </c>
      <c r="F57" s="20">
        <f t="shared" si="15"/>
        <v>38064</v>
      </c>
      <c r="G57" s="23"/>
      <c r="H57" s="23">
        <v>38064</v>
      </c>
      <c r="I57" s="23"/>
      <c r="J57" s="23"/>
      <c r="K57" s="23"/>
      <c r="L57" s="23"/>
      <c r="M57" s="23"/>
      <c r="N57" s="23"/>
      <c r="O57" s="23"/>
    </row>
    <row r="58" spans="1:15" ht="25.15" customHeight="1">
      <c r="A58" s="26"/>
      <c r="B58" s="43" t="s">
        <v>89</v>
      </c>
      <c r="C58" s="20">
        <f t="shared" si="14"/>
        <v>58730</v>
      </c>
      <c r="D58" s="20"/>
      <c r="E58" s="20">
        <f t="shared" si="16"/>
        <v>58730</v>
      </c>
      <c r="F58" s="20">
        <f t="shared" si="15"/>
        <v>58730</v>
      </c>
      <c r="G58" s="23"/>
      <c r="H58" s="23">
        <v>58730</v>
      </c>
      <c r="I58" s="23"/>
      <c r="J58" s="23"/>
      <c r="K58" s="23"/>
      <c r="L58" s="23"/>
      <c r="M58" s="23"/>
      <c r="N58" s="23"/>
      <c r="O58" s="23"/>
    </row>
    <row r="59" spans="1:15" ht="25.15" customHeight="1">
      <c r="A59" s="26"/>
      <c r="B59" s="43" t="s">
        <v>88</v>
      </c>
      <c r="C59" s="20">
        <f t="shared" si="14"/>
        <v>64786</v>
      </c>
      <c r="D59" s="20"/>
      <c r="E59" s="20">
        <f t="shared" si="16"/>
        <v>64786</v>
      </c>
      <c r="F59" s="20">
        <f t="shared" si="15"/>
        <v>64786</v>
      </c>
      <c r="G59" s="23"/>
      <c r="H59" s="23">
        <v>64786</v>
      </c>
      <c r="I59" s="23"/>
      <c r="J59" s="23"/>
      <c r="K59" s="23"/>
      <c r="L59" s="23"/>
      <c r="M59" s="23"/>
      <c r="N59" s="23"/>
      <c r="O59" s="23"/>
    </row>
    <row r="60" spans="1:15" ht="25.15" customHeight="1">
      <c r="A60" s="26"/>
      <c r="B60" s="43" t="s">
        <v>87</v>
      </c>
      <c r="C60" s="20">
        <f t="shared" si="14"/>
        <v>44077</v>
      </c>
      <c r="D60" s="20"/>
      <c r="E60" s="20">
        <f t="shared" si="16"/>
        <v>44077</v>
      </c>
      <c r="F60" s="20">
        <f t="shared" si="15"/>
        <v>44077</v>
      </c>
      <c r="G60" s="23"/>
      <c r="H60" s="23">
        <v>44077</v>
      </c>
      <c r="I60" s="23"/>
      <c r="J60" s="23"/>
      <c r="K60" s="23"/>
      <c r="L60" s="23"/>
      <c r="M60" s="23"/>
      <c r="N60" s="23"/>
      <c r="O60" s="23"/>
    </row>
    <row r="61" spans="1:15" ht="25.15" customHeight="1">
      <c r="A61" s="26"/>
      <c r="B61" s="43" t="s">
        <v>86</v>
      </c>
      <c r="C61" s="20">
        <f t="shared" si="14"/>
        <v>86622</v>
      </c>
      <c r="D61" s="20"/>
      <c r="E61" s="20">
        <f t="shared" si="16"/>
        <v>86622</v>
      </c>
      <c r="F61" s="20">
        <f t="shared" si="15"/>
        <v>86622</v>
      </c>
      <c r="G61" s="23"/>
      <c r="H61" s="23">
        <v>86622</v>
      </c>
      <c r="I61" s="23"/>
      <c r="J61" s="23"/>
      <c r="K61" s="23"/>
      <c r="L61" s="23"/>
      <c r="M61" s="23"/>
      <c r="N61" s="23"/>
      <c r="O61" s="23"/>
    </row>
    <row r="62" spans="1:15" ht="25.15" customHeight="1">
      <c r="A62" s="26"/>
      <c r="B62" s="43" t="s">
        <v>85</v>
      </c>
      <c r="C62" s="20">
        <f t="shared" si="14"/>
        <v>61520</v>
      </c>
      <c r="D62" s="20"/>
      <c r="E62" s="20">
        <f t="shared" si="16"/>
        <v>61520</v>
      </c>
      <c r="F62" s="20">
        <f t="shared" si="15"/>
        <v>61520</v>
      </c>
      <c r="G62" s="23"/>
      <c r="H62" s="23">
        <v>61520</v>
      </c>
      <c r="I62" s="23"/>
      <c r="J62" s="23"/>
      <c r="K62" s="23"/>
      <c r="L62" s="23"/>
      <c r="M62" s="23"/>
      <c r="N62" s="23"/>
      <c r="O62" s="23"/>
    </row>
    <row r="63" spans="1:15" ht="25.15" customHeight="1">
      <c r="A63" s="26"/>
      <c r="B63" s="43" t="s">
        <v>84</v>
      </c>
      <c r="C63" s="20">
        <f t="shared" si="14"/>
        <v>64544</v>
      </c>
      <c r="D63" s="20"/>
      <c r="E63" s="20">
        <f t="shared" si="16"/>
        <v>64544</v>
      </c>
      <c r="F63" s="20">
        <f t="shared" si="15"/>
        <v>64544</v>
      </c>
      <c r="G63" s="23"/>
      <c r="H63" s="23">
        <v>64544</v>
      </c>
      <c r="I63" s="23"/>
      <c r="J63" s="23"/>
      <c r="K63" s="23"/>
      <c r="L63" s="23"/>
      <c r="M63" s="23"/>
      <c r="N63" s="23"/>
      <c r="O63" s="23"/>
    </row>
    <row r="64" spans="1:15" ht="25.15" customHeight="1">
      <c r="A64" s="26"/>
      <c r="B64" s="43" t="s">
        <v>83</v>
      </c>
      <c r="C64" s="20">
        <f t="shared" si="14"/>
        <v>62575</v>
      </c>
      <c r="D64" s="20"/>
      <c r="E64" s="20">
        <f t="shared" si="16"/>
        <v>62575</v>
      </c>
      <c r="F64" s="20">
        <f t="shared" si="15"/>
        <v>62575</v>
      </c>
      <c r="G64" s="23"/>
      <c r="H64" s="23">
        <v>62575</v>
      </c>
      <c r="I64" s="23"/>
      <c r="J64" s="23"/>
      <c r="K64" s="23"/>
      <c r="L64" s="23"/>
      <c r="M64" s="23"/>
      <c r="N64" s="23"/>
      <c r="O64" s="23"/>
    </row>
    <row r="65" spans="1:15" ht="25.15" customHeight="1">
      <c r="A65" s="26"/>
      <c r="B65" s="43" t="s">
        <v>82</v>
      </c>
      <c r="C65" s="20">
        <f t="shared" si="14"/>
        <v>43980</v>
      </c>
      <c r="D65" s="20"/>
      <c r="E65" s="20">
        <f t="shared" si="16"/>
        <v>43980</v>
      </c>
      <c r="F65" s="20">
        <f t="shared" si="15"/>
        <v>43980</v>
      </c>
      <c r="G65" s="23"/>
      <c r="H65" s="23">
        <v>43980</v>
      </c>
      <c r="I65" s="23"/>
      <c r="J65" s="23"/>
      <c r="K65" s="23"/>
      <c r="L65" s="23"/>
      <c r="M65" s="23"/>
      <c r="N65" s="23"/>
      <c r="O65" s="23"/>
    </row>
    <row r="66" spans="1:15" ht="25.15" customHeight="1">
      <c r="A66" s="26"/>
      <c r="B66" s="43" t="s">
        <v>81</v>
      </c>
      <c r="C66" s="20">
        <f t="shared" si="14"/>
        <v>41594</v>
      </c>
      <c r="D66" s="20"/>
      <c r="E66" s="20">
        <f t="shared" si="16"/>
        <v>41594</v>
      </c>
      <c r="F66" s="20">
        <f t="shared" si="15"/>
        <v>41594</v>
      </c>
      <c r="G66" s="23"/>
      <c r="H66" s="23">
        <v>41594</v>
      </c>
      <c r="I66" s="23"/>
      <c r="J66" s="23"/>
      <c r="K66" s="23"/>
      <c r="L66" s="23"/>
      <c r="M66" s="23"/>
      <c r="N66" s="23"/>
      <c r="O66" s="23"/>
    </row>
    <row r="67" spans="1:15" ht="25.15" customHeight="1">
      <c r="A67" s="26"/>
      <c r="B67" s="43" t="s">
        <v>80</v>
      </c>
      <c r="C67" s="20">
        <f t="shared" si="14"/>
        <v>29361</v>
      </c>
      <c r="D67" s="20"/>
      <c r="E67" s="20">
        <f t="shared" si="16"/>
        <v>29361</v>
      </c>
      <c r="F67" s="20">
        <f t="shared" si="15"/>
        <v>29361</v>
      </c>
      <c r="G67" s="23"/>
      <c r="H67" s="23">
        <v>29361</v>
      </c>
      <c r="I67" s="23"/>
      <c r="J67" s="23"/>
      <c r="K67" s="23"/>
      <c r="L67" s="23"/>
      <c r="M67" s="23"/>
      <c r="N67" s="23"/>
      <c r="O67" s="23"/>
    </row>
    <row r="68" spans="1:15" ht="25.15" customHeight="1">
      <c r="A68" s="26"/>
      <c r="B68" s="43" t="s">
        <v>79</v>
      </c>
      <c r="C68" s="20">
        <f t="shared" si="14"/>
        <v>26744</v>
      </c>
      <c r="D68" s="20"/>
      <c r="E68" s="20">
        <f t="shared" si="16"/>
        <v>26744</v>
      </c>
      <c r="F68" s="20">
        <f t="shared" si="15"/>
        <v>26744</v>
      </c>
      <c r="G68" s="23"/>
      <c r="H68" s="23">
        <v>26744</v>
      </c>
      <c r="I68" s="23"/>
      <c r="J68" s="23"/>
      <c r="K68" s="23"/>
      <c r="L68" s="23"/>
      <c r="M68" s="23"/>
      <c r="N68" s="23"/>
      <c r="O68" s="23"/>
    </row>
    <row r="69" spans="1:15" ht="25.15" customHeight="1">
      <c r="A69" s="26"/>
      <c r="B69" s="43" t="s">
        <v>78</v>
      </c>
      <c r="C69" s="20">
        <f t="shared" si="14"/>
        <v>53320</v>
      </c>
      <c r="D69" s="20"/>
      <c r="E69" s="20">
        <f t="shared" si="16"/>
        <v>53320</v>
      </c>
      <c r="F69" s="20">
        <f t="shared" si="15"/>
        <v>53320</v>
      </c>
      <c r="G69" s="24"/>
      <c r="H69" s="24">
        <v>53320</v>
      </c>
      <c r="I69" s="23"/>
      <c r="J69" s="23"/>
      <c r="K69" s="23"/>
      <c r="L69" s="23"/>
      <c r="M69" s="23"/>
      <c r="N69" s="23"/>
      <c r="O69" s="23"/>
    </row>
    <row r="70" spans="1:15" ht="25.15" customHeight="1">
      <c r="A70" s="26"/>
      <c r="B70" s="43" t="s">
        <v>77</v>
      </c>
      <c r="C70" s="20">
        <f t="shared" si="14"/>
        <v>39498</v>
      </c>
      <c r="D70" s="20"/>
      <c r="E70" s="20">
        <f t="shared" si="16"/>
        <v>39498</v>
      </c>
      <c r="F70" s="20">
        <f t="shared" si="15"/>
        <v>39498</v>
      </c>
      <c r="G70" s="27"/>
      <c r="H70" s="27">
        <v>39498</v>
      </c>
      <c r="I70" s="23"/>
      <c r="J70" s="23"/>
      <c r="K70" s="23"/>
      <c r="L70" s="23"/>
      <c r="M70" s="23"/>
      <c r="N70" s="23"/>
      <c r="O70" s="23"/>
    </row>
    <row r="71" spans="1:15" ht="25.15" customHeight="1">
      <c r="A71" s="26"/>
      <c r="B71" s="43" t="s">
        <v>76</v>
      </c>
      <c r="C71" s="20">
        <f t="shared" si="14"/>
        <v>25263</v>
      </c>
      <c r="D71" s="20"/>
      <c r="E71" s="20">
        <f t="shared" si="16"/>
        <v>25263</v>
      </c>
      <c r="F71" s="20">
        <f t="shared" si="15"/>
        <v>25263</v>
      </c>
      <c r="G71" s="24"/>
      <c r="H71" s="44">
        <v>25263</v>
      </c>
      <c r="I71" s="23"/>
      <c r="J71" s="23"/>
      <c r="K71" s="23"/>
      <c r="L71" s="23"/>
      <c r="M71" s="23"/>
      <c r="N71" s="23"/>
      <c r="O71" s="23"/>
    </row>
    <row r="72" spans="1:15" ht="25.15" customHeight="1">
      <c r="A72" s="26"/>
      <c r="B72" s="43" t="s">
        <v>75</v>
      </c>
      <c r="C72" s="20">
        <f t="shared" si="14"/>
        <v>35157</v>
      </c>
      <c r="D72" s="20"/>
      <c r="E72" s="20">
        <f t="shared" si="16"/>
        <v>35157</v>
      </c>
      <c r="F72" s="20">
        <f t="shared" si="15"/>
        <v>35157</v>
      </c>
      <c r="G72" s="23"/>
      <c r="H72" s="23">
        <v>35157</v>
      </c>
      <c r="I72" s="23"/>
      <c r="J72" s="23"/>
      <c r="K72" s="23"/>
      <c r="L72" s="23"/>
      <c r="M72" s="23"/>
      <c r="N72" s="23"/>
      <c r="O72" s="23"/>
    </row>
    <row r="73" spans="1:15" ht="25.15" customHeight="1">
      <c r="A73" s="26"/>
      <c r="B73" s="43" t="s">
        <v>74</v>
      </c>
      <c r="C73" s="20">
        <f t="shared" si="14"/>
        <v>30023</v>
      </c>
      <c r="D73" s="20"/>
      <c r="E73" s="20">
        <f t="shared" si="16"/>
        <v>30023</v>
      </c>
      <c r="F73" s="20">
        <f t="shared" si="15"/>
        <v>30023</v>
      </c>
      <c r="G73" s="24"/>
      <c r="H73" s="24">
        <v>30023</v>
      </c>
      <c r="I73" s="23"/>
      <c r="J73" s="23"/>
      <c r="K73" s="23"/>
      <c r="L73" s="23"/>
      <c r="M73" s="23"/>
      <c r="N73" s="23"/>
      <c r="O73" s="23"/>
    </row>
    <row r="74" spans="1:15" ht="25.15" customHeight="1">
      <c r="A74" s="26"/>
      <c r="B74" s="43" t="s">
        <v>73</v>
      </c>
      <c r="C74" s="20">
        <f t="shared" si="14"/>
        <v>57290</v>
      </c>
      <c r="D74" s="20"/>
      <c r="E74" s="20">
        <f t="shared" si="16"/>
        <v>57290</v>
      </c>
      <c r="F74" s="20">
        <f t="shared" si="15"/>
        <v>57290</v>
      </c>
      <c r="G74" s="44"/>
      <c r="H74" s="44">
        <v>57290</v>
      </c>
      <c r="I74" s="23"/>
      <c r="J74" s="23"/>
      <c r="K74" s="23"/>
      <c r="L74" s="23"/>
      <c r="M74" s="23"/>
      <c r="N74" s="23"/>
      <c r="O74" s="23"/>
    </row>
    <row r="75" spans="1:15" ht="25.15" customHeight="1">
      <c r="A75" s="26"/>
      <c r="B75" s="43" t="s">
        <v>72</v>
      </c>
      <c r="C75" s="20">
        <f t="shared" si="14"/>
        <v>8245</v>
      </c>
      <c r="D75" s="20"/>
      <c r="E75" s="20">
        <f t="shared" si="16"/>
        <v>8245</v>
      </c>
      <c r="F75" s="20">
        <f t="shared" si="15"/>
        <v>8245</v>
      </c>
      <c r="G75" s="42"/>
      <c r="H75" s="42">
        <v>8245</v>
      </c>
      <c r="I75" s="23"/>
      <c r="J75" s="23"/>
      <c r="K75" s="23"/>
      <c r="L75" s="23"/>
      <c r="M75" s="23"/>
      <c r="N75" s="23"/>
      <c r="O75" s="23"/>
    </row>
    <row r="76" spans="1:15" ht="25.15" customHeight="1">
      <c r="A76" s="26"/>
      <c r="B76" s="43" t="s">
        <v>71</v>
      </c>
      <c r="C76" s="20">
        <f t="shared" si="14"/>
        <v>26954</v>
      </c>
      <c r="D76" s="20"/>
      <c r="E76" s="20">
        <f t="shared" si="16"/>
        <v>26954</v>
      </c>
      <c r="F76" s="20">
        <f t="shared" si="15"/>
        <v>26954</v>
      </c>
      <c r="G76" s="42"/>
      <c r="H76" s="23">
        <v>26954</v>
      </c>
      <c r="I76" s="23"/>
      <c r="J76" s="23"/>
      <c r="K76" s="23"/>
      <c r="L76" s="23"/>
      <c r="M76" s="23"/>
      <c r="N76" s="23"/>
      <c r="O76" s="23"/>
    </row>
    <row r="77" spans="1:15" ht="25.15" customHeight="1">
      <c r="A77" s="26"/>
      <c r="B77" s="43" t="s">
        <v>70</v>
      </c>
      <c r="C77" s="20">
        <f t="shared" si="14"/>
        <v>34930</v>
      </c>
      <c r="D77" s="20"/>
      <c r="E77" s="20">
        <f t="shared" si="16"/>
        <v>34930</v>
      </c>
      <c r="F77" s="20">
        <f t="shared" si="15"/>
        <v>34930</v>
      </c>
      <c r="G77" s="42"/>
      <c r="H77" s="23">
        <v>34930</v>
      </c>
      <c r="I77" s="23"/>
      <c r="J77" s="23"/>
      <c r="K77" s="23"/>
      <c r="L77" s="23"/>
      <c r="M77" s="23"/>
      <c r="N77" s="23"/>
      <c r="O77" s="23"/>
    </row>
    <row r="78" spans="1:15" ht="25.15" customHeight="1">
      <c r="A78" s="26"/>
      <c r="B78" s="43" t="s">
        <v>69</v>
      </c>
      <c r="C78" s="20">
        <f t="shared" si="14"/>
        <v>43747</v>
      </c>
      <c r="D78" s="20"/>
      <c r="E78" s="20">
        <f t="shared" si="16"/>
        <v>43747</v>
      </c>
      <c r="F78" s="20">
        <f t="shared" si="15"/>
        <v>43747</v>
      </c>
      <c r="G78" s="42"/>
      <c r="H78" s="23">
        <v>43747</v>
      </c>
      <c r="I78" s="23"/>
      <c r="J78" s="23"/>
      <c r="K78" s="23"/>
      <c r="L78" s="23"/>
      <c r="M78" s="23"/>
      <c r="N78" s="23"/>
      <c r="O78" s="23"/>
    </row>
    <row r="79" spans="1:15" ht="25.15" customHeight="1">
      <c r="A79" s="26"/>
      <c r="B79" s="43" t="s">
        <v>68</v>
      </c>
      <c r="C79" s="20">
        <f t="shared" si="14"/>
        <v>14341</v>
      </c>
      <c r="D79" s="20"/>
      <c r="E79" s="20">
        <f t="shared" si="16"/>
        <v>14341</v>
      </c>
      <c r="F79" s="20">
        <f t="shared" si="15"/>
        <v>14341</v>
      </c>
      <c r="G79" s="42"/>
      <c r="H79" s="23">
        <v>14341</v>
      </c>
      <c r="I79" s="23"/>
      <c r="J79" s="23"/>
      <c r="K79" s="23"/>
      <c r="L79" s="23"/>
      <c r="M79" s="23"/>
      <c r="N79" s="23"/>
      <c r="O79" s="23"/>
    </row>
    <row r="80" spans="1:15" ht="25.15" customHeight="1">
      <c r="A80" s="26"/>
      <c r="B80" s="43" t="s">
        <v>67</v>
      </c>
      <c r="C80" s="20">
        <f t="shared" si="14"/>
        <v>11647</v>
      </c>
      <c r="D80" s="20"/>
      <c r="E80" s="20">
        <f t="shared" si="16"/>
        <v>11647</v>
      </c>
      <c r="F80" s="20">
        <f t="shared" si="15"/>
        <v>11647</v>
      </c>
      <c r="G80" s="42"/>
      <c r="H80" s="23">
        <v>11647</v>
      </c>
      <c r="I80" s="23"/>
      <c r="J80" s="23"/>
      <c r="K80" s="23"/>
      <c r="L80" s="23"/>
      <c r="M80" s="23"/>
      <c r="N80" s="23"/>
      <c r="O80" s="23"/>
    </row>
    <row r="81" spans="1:15" ht="25.15" customHeight="1">
      <c r="A81" s="26"/>
      <c r="B81" s="43" t="s">
        <v>66</v>
      </c>
      <c r="C81" s="20">
        <f t="shared" si="14"/>
        <v>12403</v>
      </c>
      <c r="D81" s="20"/>
      <c r="E81" s="20">
        <f t="shared" si="16"/>
        <v>12403</v>
      </c>
      <c r="F81" s="20">
        <f t="shared" si="15"/>
        <v>12403</v>
      </c>
      <c r="G81" s="42"/>
      <c r="H81" s="23">
        <v>12403</v>
      </c>
      <c r="I81" s="23"/>
      <c r="J81" s="23"/>
      <c r="K81" s="23"/>
      <c r="L81" s="23"/>
      <c r="M81" s="23"/>
      <c r="N81" s="23"/>
      <c r="O81" s="23"/>
    </row>
    <row r="82" spans="1:15" s="38" customFormat="1" ht="25.15" customHeight="1">
      <c r="A82" s="41"/>
      <c r="B82" s="40" t="s">
        <v>65</v>
      </c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>
        <f>SUM(N83:N96)</f>
        <v>115882</v>
      </c>
      <c r="O82" s="39"/>
    </row>
    <row r="83" spans="1:15" ht="38.25" customHeight="1">
      <c r="A83" s="26"/>
      <c r="B83" s="37" t="s">
        <v>64</v>
      </c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36">
        <v>1450</v>
      </c>
      <c r="O83" s="23"/>
    </row>
    <row r="84" spans="1:15" ht="38.25" customHeight="1">
      <c r="A84" s="26"/>
      <c r="B84" s="37" t="s">
        <v>63</v>
      </c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36">
        <v>12155</v>
      </c>
      <c r="O84" s="23"/>
    </row>
    <row r="85" spans="1:15" ht="38.25" customHeight="1">
      <c r="A85" s="26"/>
      <c r="B85" s="37" t="s">
        <v>62</v>
      </c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36">
        <v>54900</v>
      </c>
      <c r="O85" s="23"/>
    </row>
    <row r="86" spans="1:15" ht="38.25" customHeight="1">
      <c r="A86" s="26"/>
      <c r="B86" s="37" t="s">
        <v>61</v>
      </c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36">
        <v>996</v>
      </c>
      <c r="O86" s="23"/>
    </row>
    <row r="87" spans="1:15" ht="38.25" customHeight="1">
      <c r="A87" s="26"/>
      <c r="B87" s="37" t="s">
        <v>60</v>
      </c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36">
        <v>2550</v>
      </c>
      <c r="O87" s="23"/>
    </row>
    <row r="88" spans="1:15" ht="38.25" customHeight="1">
      <c r="A88" s="26"/>
      <c r="B88" s="37" t="s">
        <v>59</v>
      </c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36">
        <v>3600</v>
      </c>
      <c r="O88" s="23"/>
    </row>
    <row r="89" spans="1:15" ht="38.25" customHeight="1">
      <c r="A89" s="26"/>
      <c r="B89" s="37" t="s">
        <v>58</v>
      </c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36">
        <v>29907</v>
      </c>
      <c r="O89" s="23"/>
    </row>
    <row r="90" spans="1:15" ht="38.25" customHeight="1">
      <c r="A90" s="26"/>
      <c r="B90" s="37" t="s">
        <v>57</v>
      </c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36">
        <v>1111</v>
      </c>
      <c r="O90" s="23"/>
    </row>
    <row r="91" spans="1:15" ht="46.5" customHeight="1">
      <c r="A91" s="26"/>
      <c r="B91" s="37" t="s">
        <v>56</v>
      </c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36">
        <v>6400</v>
      </c>
      <c r="O91" s="23"/>
    </row>
    <row r="92" spans="1:15" ht="38.25" customHeight="1">
      <c r="A92" s="26"/>
      <c r="B92" s="37" t="s">
        <v>55</v>
      </c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36">
        <v>500</v>
      </c>
      <c r="O92" s="23"/>
    </row>
    <row r="93" spans="1:15" ht="38.25" customHeight="1">
      <c r="A93" s="26"/>
      <c r="B93" s="37" t="s">
        <v>54</v>
      </c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36">
        <v>645</v>
      </c>
      <c r="O93" s="23"/>
    </row>
    <row r="94" spans="1:15" ht="37.5" customHeight="1">
      <c r="A94" s="26"/>
      <c r="B94" s="37" t="s">
        <v>53</v>
      </c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36">
        <v>556</v>
      </c>
      <c r="O94" s="23"/>
    </row>
    <row r="95" spans="1:15" ht="25.15" customHeight="1">
      <c r="A95" s="26"/>
      <c r="B95" s="37" t="s">
        <v>52</v>
      </c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36">
        <v>556</v>
      </c>
      <c r="O95" s="23"/>
    </row>
    <row r="96" spans="1:15" ht="40.5" customHeight="1">
      <c r="A96" s="26"/>
      <c r="B96" s="37" t="s">
        <v>51</v>
      </c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36">
        <v>556</v>
      </c>
      <c r="O96" s="23"/>
    </row>
    <row r="97" spans="1:15" s="33" customFormat="1" ht="25.15" customHeight="1">
      <c r="A97" s="35" t="s">
        <v>50</v>
      </c>
      <c r="B97" s="35"/>
      <c r="C97" s="34">
        <f t="shared" ref="C97:H97" si="17">SUM(C98:C100)</f>
        <v>8692896</v>
      </c>
      <c r="D97" s="34">
        <f t="shared" si="17"/>
        <v>1177783</v>
      </c>
      <c r="E97" s="34">
        <f t="shared" si="17"/>
        <v>7515113</v>
      </c>
      <c r="F97" s="34">
        <f t="shared" si="17"/>
        <v>8692896</v>
      </c>
      <c r="G97" s="34">
        <f t="shared" si="17"/>
        <v>1177783</v>
      </c>
      <c r="H97" s="34">
        <f t="shared" si="17"/>
        <v>7515113</v>
      </c>
      <c r="I97" s="34"/>
      <c r="J97" s="34"/>
      <c r="K97" s="34"/>
      <c r="L97" s="34"/>
      <c r="M97" s="34"/>
      <c r="N97" s="34"/>
      <c r="O97" s="34"/>
    </row>
    <row r="98" spans="1:15" s="28" customFormat="1" ht="25.15" customHeight="1">
      <c r="A98" s="31" t="s">
        <v>49</v>
      </c>
      <c r="B98" s="30" t="s">
        <v>48</v>
      </c>
      <c r="C98" s="29">
        <f>SUM(D98:E98)</f>
        <v>117180</v>
      </c>
      <c r="D98" s="29">
        <f>G98</f>
        <v>58529</v>
      </c>
      <c r="E98" s="29">
        <f>H98</f>
        <v>58651</v>
      </c>
      <c r="F98" s="29">
        <f>SUM(G98:H98)</f>
        <v>117180</v>
      </c>
      <c r="G98" s="29">
        <v>58529</v>
      </c>
      <c r="H98" s="29">
        <v>58651</v>
      </c>
      <c r="I98" s="29"/>
      <c r="J98" s="29"/>
      <c r="K98" s="29"/>
      <c r="L98" s="29"/>
      <c r="M98" s="29"/>
      <c r="N98" s="29"/>
      <c r="O98" s="29"/>
    </row>
    <row r="99" spans="1:15" s="28" customFormat="1" ht="25.15" customHeight="1">
      <c r="A99" s="31" t="s">
        <v>47</v>
      </c>
      <c r="B99" s="32" t="s">
        <v>46</v>
      </c>
      <c r="C99" s="29">
        <f>SUM(D99:E99)</f>
        <v>1295532</v>
      </c>
      <c r="D99" s="29">
        <f>G99</f>
        <v>1119254</v>
      </c>
      <c r="E99" s="29">
        <f>H99</f>
        <v>176278</v>
      </c>
      <c r="F99" s="29">
        <f>SUM(G99:H99)</f>
        <v>1295532</v>
      </c>
      <c r="G99" s="29">
        <v>1119254</v>
      </c>
      <c r="H99" s="29">
        <v>176278</v>
      </c>
      <c r="I99" s="29"/>
      <c r="J99" s="29"/>
      <c r="K99" s="29"/>
      <c r="L99" s="29"/>
      <c r="M99" s="29"/>
      <c r="N99" s="29"/>
      <c r="O99" s="29"/>
    </row>
    <row r="100" spans="1:15" s="28" customFormat="1" ht="25.15" customHeight="1">
      <c r="A100" s="31" t="s">
        <v>45</v>
      </c>
      <c r="B100" s="30" t="s">
        <v>44</v>
      </c>
      <c r="C100" s="29">
        <f>SUM(C101:C103)</f>
        <v>7280184</v>
      </c>
      <c r="D100" s="29"/>
      <c r="E100" s="29">
        <f>SUM(E101:E103)</f>
        <v>7280184</v>
      </c>
      <c r="F100" s="29">
        <f>SUM(F101:F103)</f>
        <v>7280184</v>
      </c>
      <c r="G100" s="29"/>
      <c r="H100" s="29">
        <f>SUM(H101:H103)</f>
        <v>7280184</v>
      </c>
      <c r="I100" s="29"/>
      <c r="J100" s="29"/>
      <c r="K100" s="29"/>
      <c r="L100" s="29"/>
      <c r="M100" s="29"/>
      <c r="N100" s="29"/>
      <c r="O100" s="29"/>
    </row>
    <row r="101" spans="1:15" ht="36.75" customHeight="1">
      <c r="A101" s="26"/>
      <c r="B101" s="25" t="s">
        <v>43</v>
      </c>
      <c r="C101" s="20">
        <f>SUM(D101:E101)</f>
        <v>523961</v>
      </c>
      <c r="D101" s="20"/>
      <c r="E101" s="20">
        <f>H101</f>
        <v>523961</v>
      </c>
      <c r="F101" s="20">
        <f>SUM(G101:H101)</f>
        <v>523961</v>
      </c>
      <c r="G101" s="27"/>
      <c r="H101" s="27">
        <v>523961</v>
      </c>
      <c r="I101" s="23"/>
      <c r="J101" s="23"/>
      <c r="K101" s="23"/>
      <c r="L101" s="23"/>
      <c r="M101" s="23"/>
      <c r="N101" s="23"/>
      <c r="O101" s="23"/>
    </row>
    <row r="102" spans="1:15" ht="39.75" customHeight="1">
      <c r="A102" s="26"/>
      <c r="B102" s="25" t="s">
        <v>42</v>
      </c>
      <c r="C102" s="20">
        <f>SUM(D102:E102)</f>
        <v>449189</v>
      </c>
      <c r="D102" s="20"/>
      <c r="E102" s="20">
        <f>H102</f>
        <v>449189</v>
      </c>
      <c r="F102" s="20">
        <f>SUM(G102:H102)</f>
        <v>449189</v>
      </c>
      <c r="G102" s="24"/>
      <c r="H102" s="24">
        <v>449189</v>
      </c>
      <c r="I102" s="23"/>
      <c r="J102" s="23"/>
      <c r="K102" s="23"/>
      <c r="L102" s="23"/>
      <c r="M102" s="23"/>
      <c r="N102" s="23"/>
      <c r="O102" s="23"/>
    </row>
    <row r="103" spans="1:15" s="18" customFormat="1" ht="36.75" customHeight="1">
      <c r="A103" s="22"/>
      <c r="B103" s="21" t="s">
        <v>41</v>
      </c>
      <c r="C103" s="20">
        <f>SUM(D103:E103)</f>
        <v>6307034</v>
      </c>
      <c r="D103" s="20"/>
      <c r="E103" s="20">
        <f>H103</f>
        <v>6307034</v>
      </c>
      <c r="F103" s="20">
        <f>SUM(G103:H103)</f>
        <v>6307034</v>
      </c>
      <c r="G103" s="19"/>
      <c r="H103" s="19">
        <v>6307034</v>
      </c>
      <c r="I103" s="19"/>
      <c r="J103" s="19"/>
      <c r="K103" s="19"/>
      <c r="L103" s="19"/>
      <c r="M103" s="19"/>
      <c r="N103" s="19"/>
      <c r="O103" s="19"/>
    </row>
    <row r="104" spans="1:15" ht="25.15" customHeight="1">
      <c r="A104" s="2" t="s">
        <v>40</v>
      </c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</row>
    <row r="105" spans="1:15" ht="21" customHeight="1">
      <c r="A105" s="17" t="s">
        <v>39</v>
      </c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</row>
    <row r="106" spans="1:15" ht="24" customHeight="1">
      <c r="A106" s="16" t="s">
        <v>38</v>
      </c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</row>
    <row r="107" spans="1:15" ht="24" customHeight="1">
      <c r="A107" s="16" t="s">
        <v>37</v>
      </c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</row>
    <row r="108" spans="1:15" ht="24" customHeight="1">
      <c r="A108" s="16" t="s">
        <v>36</v>
      </c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</row>
    <row r="109" spans="1:15" ht="24" customHeight="1">
      <c r="A109" s="16" t="s">
        <v>35</v>
      </c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</row>
    <row r="110" spans="1:15" ht="24" customHeight="1">
      <c r="A110" s="16" t="s">
        <v>34</v>
      </c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</row>
    <row r="111" spans="1:15" ht="24" customHeight="1">
      <c r="A111" s="16" t="s">
        <v>33</v>
      </c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</row>
    <row r="112" spans="1:15" ht="24" customHeight="1">
      <c r="A112" s="16" t="s">
        <v>32</v>
      </c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</row>
    <row r="113" spans="1:15" ht="24" customHeight="1">
      <c r="A113" s="16" t="s">
        <v>31</v>
      </c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</row>
    <row r="114" spans="1:15" ht="24" customHeight="1">
      <c r="A114" s="16" t="s">
        <v>30</v>
      </c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</row>
    <row r="115" spans="1:15" ht="24" customHeight="1">
      <c r="A115" s="16" t="s">
        <v>29</v>
      </c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</row>
    <row r="116" spans="1:15" ht="24" customHeight="1">
      <c r="A116" s="16" t="s">
        <v>28</v>
      </c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</row>
    <row r="117" spans="1:15" ht="24" customHeight="1">
      <c r="A117" s="16" t="s">
        <v>27</v>
      </c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</row>
    <row r="118" spans="1:15" ht="24" customHeight="1">
      <c r="A118" s="16" t="s">
        <v>26</v>
      </c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</row>
    <row r="119" spans="1:15" ht="24" customHeight="1">
      <c r="A119" s="16" t="s">
        <v>25</v>
      </c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</row>
    <row r="120" spans="1:15" ht="24" customHeight="1">
      <c r="A120" s="16" t="s">
        <v>24</v>
      </c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</row>
    <row r="121" spans="1:15" ht="24" customHeight="1">
      <c r="A121" s="16" t="s">
        <v>23</v>
      </c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</row>
    <row r="122" spans="1:15" ht="24" customHeight="1">
      <c r="A122" s="16" t="s">
        <v>22</v>
      </c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</row>
    <row r="123" spans="1:15" ht="24" customHeight="1">
      <c r="A123" s="16" t="s">
        <v>21</v>
      </c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</row>
    <row r="124" spans="1:15" ht="16.5" customHeight="1">
      <c r="A124" s="117" t="s">
        <v>1</v>
      </c>
      <c r="B124" s="118" t="s">
        <v>2</v>
      </c>
      <c r="C124" s="118" t="s">
        <v>20</v>
      </c>
      <c r="D124" s="118"/>
      <c r="E124" s="118"/>
      <c r="F124" s="118"/>
      <c r="G124" s="118"/>
      <c r="H124" s="118"/>
      <c r="I124" s="118"/>
      <c r="J124" s="118"/>
      <c r="K124" s="118"/>
      <c r="L124" s="118"/>
      <c r="M124" s="118" t="s">
        <v>19</v>
      </c>
      <c r="N124" s="118"/>
      <c r="O124" s="118"/>
    </row>
    <row r="125" spans="1:15" ht="18" customHeight="1">
      <c r="A125" s="117"/>
      <c r="B125" s="118"/>
      <c r="C125" s="118" t="s">
        <v>3</v>
      </c>
      <c r="D125" s="117" t="s">
        <v>12</v>
      </c>
      <c r="E125" s="119" t="s">
        <v>11</v>
      </c>
      <c r="F125" s="118" t="s">
        <v>18</v>
      </c>
      <c r="G125" s="118"/>
      <c r="H125" s="118"/>
      <c r="I125" s="118" t="s">
        <v>17</v>
      </c>
      <c r="J125" s="118"/>
      <c r="K125" s="118"/>
      <c r="L125" s="118"/>
      <c r="M125" s="117" t="s">
        <v>15</v>
      </c>
      <c r="N125" s="117" t="s">
        <v>16</v>
      </c>
      <c r="O125" s="117" t="s">
        <v>15</v>
      </c>
    </row>
    <row r="126" spans="1:15" ht="40.5" customHeight="1">
      <c r="A126" s="117"/>
      <c r="B126" s="118"/>
      <c r="C126" s="118"/>
      <c r="D126" s="117"/>
      <c r="E126" s="119"/>
      <c r="F126" s="12" t="s">
        <v>13</v>
      </c>
      <c r="G126" s="12" t="s">
        <v>12</v>
      </c>
      <c r="H126" s="14" t="s">
        <v>11</v>
      </c>
      <c r="I126" s="8" t="s">
        <v>14</v>
      </c>
      <c r="J126" s="12" t="s">
        <v>13</v>
      </c>
      <c r="K126" s="12" t="s">
        <v>12</v>
      </c>
      <c r="L126" s="13" t="s">
        <v>11</v>
      </c>
      <c r="M126" s="117"/>
      <c r="N126" s="117"/>
      <c r="O126" s="117"/>
    </row>
    <row r="127" spans="1:15" ht="25.15" customHeight="1">
      <c r="A127" s="12" t="s">
        <v>10</v>
      </c>
      <c r="B127" s="11" t="s">
        <v>9</v>
      </c>
      <c r="C127" s="7">
        <v>190000</v>
      </c>
      <c r="D127" s="7">
        <v>14000</v>
      </c>
      <c r="E127" s="7">
        <v>176000</v>
      </c>
      <c r="F127" s="7">
        <v>180000</v>
      </c>
      <c r="G127" s="7">
        <v>10000</v>
      </c>
      <c r="H127" s="7">
        <v>170000</v>
      </c>
      <c r="I127" s="6"/>
      <c r="J127" s="7">
        <v>10000</v>
      </c>
      <c r="K127" s="7">
        <v>4000</v>
      </c>
      <c r="L127" s="7">
        <v>6000</v>
      </c>
      <c r="M127" s="6"/>
      <c r="N127" s="6"/>
      <c r="O127" s="6"/>
    </row>
    <row r="128" spans="1:15" ht="25.15" customHeight="1">
      <c r="A128" s="6"/>
      <c r="B128" s="9" t="s">
        <v>8</v>
      </c>
      <c r="C128" s="7">
        <v>5000</v>
      </c>
      <c r="D128" s="7">
        <v>2000</v>
      </c>
      <c r="E128" s="7">
        <v>3000</v>
      </c>
      <c r="F128" s="7">
        <v>5000</v>
      </c>
      <c r="G128" s="7">
        <v>2000</v>
      </c>
      <c r="H128" s="7">
        <v>3000</v>
      </c>
      <c r="I128" s="6"/>
      <c r="J128" s="10"/>
      <c r="K128" s="10"/>
      <c r="L128" s="10"/>
      <c r="M128" s="6"/>
      <c r="N128" s="6"/>
      <c r="O128" s="6"/>
    </row>
    <row r="129" spans="1:15" ht="25.15" customHeight="1">
      <c r="A129" s="6"/>
      <c r="B129" s="9" t="s">
        <v>7</v>
      </c>
      <c r="C129" s="7">
        <v>10000</v>
      </c>
      <c r="D129" s="7">
        <v>2000</v>
      </c>
      <c r="E129" s="7">
        <v>8000</v>
      </c>
      <c r="F129" s="6"/>
      <c r="G129" s="6"/>
      <c r="H129" s="6"/>
      <c r="I129" s="8" t="s">
        <v>6</v>
      </c>
      <c r="J129" s="7">
        <v>10000</v>
      </c>
      <c r="K129" s="7">
        <v>2000</v>
      </c>
      <c r="L129" s="7">
        <v>8000</v>
      </c>
      <c r="M129" s="6"/>
      <c r="N129" s="6"/>
      <c r="O129" s="6"/>
    </row>
    <row r="130" spans="1:15" ht="19.5">
      <c r="A130" s="101" t="s">
        <v>309</v>
      </c>
      <c r="B130" s="99"/>
      <c r="C130" s="100" t="s">
        <v>308</v>
      </c>
      <c r="D130" s="99"/>
      <c r="E130" s="99"/>
      <c r="F130" s="100" t="s">
        <v>307</v>
      </c>
      <c r="G130" s="99"/>
      <c r="H130" s="99"/>
      <c r="I130" s="99"/>
    </row>
  </sheetData>
  <protectedRanges>
    <protectedRange sqref="G102:H103 G101" name="範圍1"/>
  </protectedRanges>
  <autoFilter ref="A6:U129"/>
  <mergeCells count="23">
    <mergeCell ref="E5:E6"/>
    <mergeCell ref="N4:O4"/>
    <mergeCell ref="A4:A6"/>
    <mergeCell ref="B4:B6"/>
    <mergeCell ref="M5:M6"/>
    <mergeCell ref="C5:C6"/>
    <mergeCell ref="D5:D6"/>
    <mergeCell ref="A2:O2"/>
    <mergeCell ref="A124:A126"/>
    <mergeCell ref="B124:B126"/>
    <mergeCell ref="C124:L124"/>
    <mergeCell ref="M124:O124"/>
    <mergeCell ref="C125:C126"/>
    <mergeCell ref="O125:O126"/>
    <mergeCell ref="D125:D126"/>
    <mergeCell ref="E125:E126"/>
    <mergeCell ref="F125:H125"/>
    <mergeCell ref="I125:L125"/>
    <mergeCell ref="N5:N6"/>
    <mergeCell ref="O5:O6"/>
    <mergeCell ref="B3:N3"/>
    <mergeCell ref="M125:M126"/>
    <mergeCell ref="N125:N126"/>
  </mergeCells>
  <phoneticPr fontId="6" type="noConversion"/>
  <printOptions horizontalCentered="1"/>
  <pageMargins left="0" right="0" top="0.39370078740157483" bottom="0.39370078740157483" header="0.19685039370078741" footer="0.19685039370078741"/>
  <pageSetup paperSize="9" scale="69" fitToHeight="0" orientation="landscape" r:id="rId1"/>
  <headerFooter alignWithMargins="0">
    <oddFooter>&amp;C&amp;"標楷體,標準"第 &amp;P 頁，共 &amp;N 頁</oddFooter>
  </headerFooter>
  <rowBreaks count="1" manualBreakCount="1">
    <brk id="103" max="14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A1:U38"/>
  <sheetViews>
    <sheetView view="pageBreakPreview" zoomScale="70" zoomScaleNormal="90" zoomScaleSheetLayoutView="70" workbookViewId="0">
      <pane xSplit="2" ySplit="7" topLeftCell="C35" activePane="bottomRight" state="frozen"/>
      <selection activeCell="F13" sqref="F13:J13"/>
      <selection pane="topRight" activeCell="F13" sqref="F13:J13"/>
      <selection pane="bottomLeft" activeCell="F13" sqref="F13:J13"/>
      <selection pane="bottomRight" activeCell="B42" sqref="B42"/>
    </sheetView>
  </sheetViews>
  <sheetFormatPr defaultColWidth="8.875" defaultRowHeight="16.5"/>
  <cols>
    <col min="1" max="1" width="9.625" style="62" customWidth="1"/>
    <col min="2" max="2" width="30" style="1" customWidth="1"/>
    <col min="3" max="3" width="26.375" style="1" customWidth="1"/>
    <col min="4" max="4" width="13.875" style="1" customWidth="1"/>
    <col min="5" max="5" width="21.5" style="1" customWidth="1"/>
    <col min="6" max="6" width="15.25" style="1" customWidth="1"/>
    <col min="7" max="7" width="16.875" style="1" customWidth="1"/>
    <col min="8" max="8" width="15.25" style="1" customWidth="1"/>
    <col min="9" max="9" width="13" style="1" customWidth="1"/>
    <col min="10" max="10" width="13.375" style="1" customWidth="1"/>
    <col min="11" max="11" width="8.875" style="1" customWidth="1"/>
    <col min="12" max="12" width="15.375" style="1" customWidth="1"/>
    <col min="13" max="16384" width="8.875" style="1"/>
  </cols>
  <sheetData>
    <row r="1" spans="1:21" ht="35.65" customHeight="1">
      <c r="A1" s="128" t="s">
        <v>297</v>
      </c>
      <c r="B1" s="128"/>
      <c r="C1" s="128"/>
      <c r="D1" s="128"/>
      <c r="E1" s="128"/>
      <c r="F1" s="128"/>
      <c r="G1" s="128"/>
      <c r="H1" s="128"/>
      <c r="I1" s="128"/>
      <c r="J1" s="128"/>
    </row>
    <row r="2" spans="1:21" s="87" customFormat="1" ht="27" customHeight="1">
      <c r="A2" s="128" t="s">
        <v>323</v>
      </c>
      <c r="B2" s="128"/>
      <c r="C2" s="128"/>
      <c r="D2" s="128"/>
      <c r="E2" s="128"/>
      <c r="F2" s="128"/>
      <c r="G2" s="128"/>
      <c r="H2" s="128"/>
      <c r="I2" s="128"/>
      <c r="J2" s="128"/>
    </row>
    <row r="3" spans="1:21" ht="23.25" customHeight="1">
      <c r="A3" s="64" t="s">
        <v>296</v>
      </c>
      <c r="B3" s="86"/>
      <c r="C3" s="85"/>
      <c r="D3" s="130" t="s">
        <v>326</v>
      </c>
      <c r="E3" s="131"/>
      <c r="G3" s="85"/>
      <c r="H3" s="85"/>
      <c r="J3" s="84" t="s">
        <v>5</v>
      </c>
    </row>
    <row r="4" spans="1:21" ht="37.5" customHeight="1">
      <c r="A4" s="132" t="s">
        <v>295</v>
      </c>
      <c r="B4" s="127" t="s">
        <v>294</v>
      </c>
      <c r="C4" s="127" t="s">
        <v>293</v>
      </c>
      <c r="D4" s="133" t="s">
        <v>292</v>
      </c>
      <c r="E4" s="127" t="s">
        <v>291</v>
      </c>
      <c r="F4" s="132" t="s">
        <v>290</v>
      </c>
      <c r="G4" s="132"/>
      <c r="H4" s="132"/>
      <c r="I4" s="127" t="s">
        <v>289</v>
      </c>
      <c r="J4" s="127"/>
    </row>
    <row r="5" spans="1:21" ht="37.5" customHeight="1">
      <c r="A5" s="132"/>
      <c r="B5" s="127"/>
      <c r="C5" s="127"/>
      <c r="D5" s="133"/>
      <c r="E5" s="127"/>
      <c r="F5" s="83" t="s">
        <v>4</v>
      </c>
      <c r="G5" s="83" t="s">
        <v>288</v>
      </c>
      <c r="H5" s="83" t="s">
        <v>287</v>
      </c>
      <c r="I5" s="83" t="s">
        <v>286</v>
      </c>
      <c r="J5" s="83" t="s">
        <v>285</v>
      </c>
    </row>
    <row r="6" spans="1:21" ht="27" customHeight="1">
      <c r="A6" s="129" t="s">
        <v>284</v>
      </c>
      <c r="B6" s="129"/>
      <c r="C6" s="129"/>
      <c r="D6" s="129"/>
      <c r="E6" s="129"/>
      <c r="F6" s="82">
        <f>F7+F35</f>
        <v>1805416</v>
      </c>
      <c r="G6" s="82">
        <f>G7+G35</f>
        <v>1427836</v>
      </c>
      <c r="H6" s="82">
        <f>H7+H35</f>
        <v>377580</v>
      </c>
      <c r="I6" s="82"/>
      <c r="J6" s="82"/>
    </row>
    <row r="7" spans="1:21" ht="27.95" customHeight="1">
      <c r="A7" s="129" t="s">
        <v>283</v>
      </c>
      <c r="B7" s="129"/>
      <c r="C7" s="129"/>
      <c r="D7" s="129"/>
      <c r="E7" s="129"/>
      <c r="F7" s="81">
        <f>F8+F11+F24+F27+F28+F29+F30+F34</f>
        <v>1670196</v>
      </c>
      <c r="G7" s="81">
        <f>G8+G11+G24+G27+G28+G29+G30+G34</f>
        <v>1292616</v>
      </c>
      <c r="H7" s="81">
        <f>H8+H11+H24+H27+H28+H29+H30+H34</f>
        <v>377580</v>
      </c>
      <c r="I7" s="81"/>
      <c r="J7" s="81"/>
    </row>
    <row r="8" spans="1:21" ht="27.6" customHeight="1">
      <c r="A8" s="73" t="s">
        <v>282</v>
      </c>
      <c r="B8" s="73" t="s">
        <v>281</v>
      </c>
      <c r="C8" s="77"/>
      <c r="D8" s="76"/>
      <c r="E8" s="75"/>
      <c r="F8" s="69">
        <f>SUM(F9:F10)</f>
        <v>449399</v>
      </c>
      <c r="G8" s="69">
        <f>SUM(G9:G10)</f>
        <v>194886</v>
      </c>
      <c r="H8" s="69">
        <f>SUM(H9:H10)</f>
        <v>254513</v>
      </c>
      <c r="I8" s="69"/>
      <c r="J8" s="69"/>
    </row>
    <row r="9" spans="1:21" ht="87" customHeight="1">
      <c r="A9" s="74" t="s">
        <v>280</v>
      </c>
      <c r="B9" s="74" t="s">
        <v>279</v>
      </c>
      <c r="C9" s="68" t="s">
        <v>278</v>
      </c>
      <c r="D9" s="67" t="s">
        <v>193</v>
      </c>
      <c r="E9" s="3" t="s">
        <v>274</v>
      </c>
      <c r="F9" s="65">
        <f>SUM(G9:H9)</f>
        <v>259723</v>
      </c>
      <c r="G9" s="65">
        <v>194886</v>
      </c>
      <c r="H9" s="65">
        <v>64837</v>
      </c>
      <c r="I9" s="65"/>
      <c r="J9" s="65"/>
      <c r="L9" s="1" t="s">
        <v>200</v>
      </c>
    </row>
    <row r="10" spans="1:21" ht="69.95" customHeight="1">
      <c r="A10" s="74" t="s">
        <v>277</v>
      </c>
      <c r="B10" s="74" t="s">
        <v>276</v>
      </c>
      <c r="C10" s="68" t="s">
        <v>275</v>
      </c>
      <c r="D10" s="67" t="s">
        <v>193</v>
      </c>
      <c r="E10" s="3" t="s">
        <v>274</v>
      </c>
      <c r="F10" s="65">
        <f>SUM(G10:H10)</f>
        <v>189676</v>
      </c>
      <c r="G10" s="65"/>
      <c r="H10" s="65">
        <v>189676</v>
      </c>
      <c r="I10" s="65"/>
      <c r="J10" s="65"/>
      <c r="L10" s="1" t="s">
        <v>200</v>
      </c>
    </row>
    <row r="11" spans="1:21" ht="27.6" customHeight="1">
      <c r="A11" s="73" t="s">
        <v>273</v>
      </c>
      <c r="B11" s="73" t="s">
        <v>239</v>
      </c>
      <c r="C11" s="77"/>
      <c r="D11" s="76"/>
      <c r="E11" s="75"/>
      <c r="F11" s="69">
        <f>SUM(F12:F23)</f>
        <v>560832</v>
      </c>
      <c r="G11" s="69">
        <f>SUM(G12:G23)</f>
        <v>560832</v>
      </c>
      <c r="H11" s="69"/>
      <c r="I11" s="69"/>
      <c r="J11" s="69"/>
    </row>
    <row r="12" spans="1:21" ht="94.5" customHeight="1">
      <c r="A12" s="74" t="s">
        <v>272</v>
      </c>
      <c r="B12" s="74" t="s">
        <v>239</v>
      </c>
      <c r="C12" s="68" t="s">
        <v>271</v>
      </c>
      <c r="D12" s="67" t="s">
        <v>270</v>
      </c>
      <c r="E12" s="3" t="s">
        <v>236</v>
      </c>
      <c r="F12" s="65">
        <f t="shared" ref="F12:F23" si="0">SUM(G12:H12)</f>
        <v>60000</v>
      </c>
      <c r="G12" s="65">
        <v>60000</v>
      </c>
      <c r="H12" s="65"/>
      <c r="I12" s="65"/>
      <c r="J12" s="65"/>
    </row>
    <row r="13" spans="1:21" ht="99.95" customHeight="1">
      <c r="A13" s="74" t="s">
        <v>269</v>
      </c>
      <c r="B13" s="74" t="s">
        <v>239</v>
      </c>
      <c r="C13" s="68" t="s">
        <v>268</v>
      </c>
      <c r="D13" s="67" t="s">
        <v>267</v>
      </c>
      <c r="E13" s="3" t="s">
        <v>236</v>
      </c>
      <c r="F13" s="65">
        <f t="shared" si="0"/>
        <v>35000</v>
      </c>
      <c r="G13" s="80">
        <v>35000</v>
      </c>
      <c r="H13" s="80"/>
      <c r="I13" s="80"/>
      <c r="J13" s="80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</row>
    <row r="14" spans="1:21" ht="99.95" customHeight="1">
      <c r="A14" s="74" t="s">
        <v>266</v>
      </c>
      <c r="B14" s="74" t="s">
        <v>239</v>
      </c>
      <c r="C14" s="68" t="s">
        <v>265</v>
      </c>
      <c r="D14" s="67" t="s">
        <v>241</v>
      </c>
      <c r="E14" s="3" t="s">
        <v>236</v>
      </c>
      <c r="F14" s="65">
        <f t="shared" si="0"/>
        <v>33000</v>
      </c>
      <c r="G14" s="65">
        <v>33000</v>
      </c>
      <c r="H14" s="65"/>
      <c r="I14" s="65"/>
      <c r="J14" s="65"/>
    </row>
    <row r="15" spans="1:21" ht="99.95" customHeight="1">
      <c r="A15" s="74" t="s">
        <v>264</v>
      </c>
      <c r="B15" s="74" t="s">
        <v>239</v>
      </c>
      <c r="C15" s="68" t="s">
        <v>263</v>
      </c>
      <c r="D15" s="67" t="s">
        <v>262</v>
      </c>
      <c r="E15" s="3" t="s">
        <v>236</v>
      </c>
      <c r="F15" s="65">
        <f t="shared" si="0"/>
        <v>60000</v>
      </c>
      <c r="G15" s="65">
        <v>60000</v>
      </c>
      <c r="H15" s="65"/>
      <c r="I15" s="65"/>
      <c r="J15" s="65"/>
    </row>
    <row r="16" spans="1:21" ht="96.75" customHeight="1">
      <c r="A16" s="74" t="s">
        <v>261</v>
      </c>
      <c r="B16" s="74" t="s">
        <v>239</v>
      </c>
      <c r="C16" s="68" t="s">
        <v>260</v>
      </c>
      <c r="D16" s="67" t="s">
        <v>259</v>
      </c>
      <c r="E16" s="3" t="s">
        <v>236</v>
      </c>
      <c r="F16" s="65">
        <f t="shared" si="0"/>
        <v>33000</v>
      </c>
      <c r="G16" s="65">
        <v>33000</v>
      </c>
      <c r="H16" s="65"/>
      <c r="I16" s="65"/>
      <c r="J16" s="65"/>
    </row>
    <row r="17" spans="1:21" ht="99.95" customHeight="1">
      <c r="A17" s="74" t="s">
        <v>258</v>
      </c>
      <c r="B17" s="74" t="s">
        <v>239</v>
      </c>
      <c r="C17" s="68" t="s">
        <v>257</v>
      </c>
      <c r="D17" s="67" t="s">
        <v>256</v>
      </c>
      <c r="E17" s="3" t="s">
        <v>236</v>
      </c>
      <c r="F17" s="65">
        <f t="shared" si="0"/>
        <v>55000</v>
      </c>
      <c r="G17" s="65">
        <v>55000</v>
      </c>
      <c r="H17" s="65"/>
      <c r="I17" s="65"/>
      <c r="J17" s="65"/>
    </row>
    <row r="18" spans="1:21" ht="99.95" customHeight="1">
      <c r="A18" s="74" t="s">
        <v>255</v>
      </c>
      <c r="B18" s="74" t="s">
        <v>239</v>
      </c>
      <c r="C18" s="68" t="s">
        <v>254</v>
      </c>
      <c r="D18" s="67" t="s">
        <v>253</v>
      </c>
      <c r="E18" s="3" t="s">
        <v>236</v>
      </c>
      <c r="F18" s="65">
        <f t="shared" si="0"/>
        <v>20000</v>
      </c>
      <c r="G18" s="80">
        <v>20000</v>
      </c>
      <c r="H18" s="80"/>
      <c r="I18" s="80"/>
      <c r="J18" s="80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</row>
    <row r="19" spans="1:21" ht="93" customHeight="1">
      <c r="A19" s="74" t="s">
        <v>252</v>
      </c>
      <c r="B19" s="74" t="s">
        <v>239</v>
      </c>
      <c r="C19" s="68" t="s">
        <v>251</v>
      </c>
      <c r="D19" s="67" t="s">
        <v>250</v>
      </c>
      <c r="E19" s="3" t="s">
        <v>236</v>
      </c>
      <c r="F19" s="65">
        <f t="shared" si="0"/>
        <v>70000</v>
      </c>
      <c r="G19" s="65">
        <v>70000</v>
      </c>
      <c r="H19" s="65"/>
      <c r="I19" s="65"/>
      <c r="J19" s="65"/>
    </row>
    <row r="20" spans="1:21" ht="99.95" customHeight="1">
      <c r="A20" s="74" t="s">
        <v>249</v>
      </c>
      <c r="B20" s="74" t="s">
        <v>239</v>
      </c>
      <c r="C20" s="68" t="s">
        <v>248</v>
      </c>
      <c r="D20" s="67" t="s">
        <v>247</v>
      </c>
      <c r="E20" s="3" t="s">
        <v>236</v>
      </c>
      <c r="F20" s="65">
        <f t="shared" si="0"/>
        <v>90000</v>
      </c>
      <c r="G20" s="65">
        <v>90000</v>
      </c>
      <c r="H20" s="65"/>
      <c r="I20" s="65"/>
      <c r="J20" s="65"/>
    </row>
    <row r="21" spans="1:21" ht="99.95" customHeight="1">
      <c r="A21" s="74" t="s">
        <v>246</v>
      </c>
      <c r="B21" s="74" t="s">
        <v>239</v>
      </c>
      <c r="C21" s="68" t="s">
        <v>245</v>
      </c>
      <c r="D21" s="67" t="s">
        <v>244</v>
      </c>
      <c r="E21" s="3" t="s">
        <v>236</v>
      </c>
      <c r="F21" s="65">
        <f t="shared" si="0"/>
        <v>30000</v>
      </c>
      <c r="G21" s="65">
        <v>30000</v>
      </c>
      <c r="H21" s="65"/>
      <c r="I21" s="65"/>
      <c r="J21" s="65"/>
    </row>
    <row r="22" spans="1:21" ht="99.95" customHeight="1">
      <c r="A22" s="74" t="s">
        <v>243</v>
      </c>
      <c r="B22" s="74" t="s">
        <v>239</v>
      </c>
      <c r="C22" s="68" t="s">
        <v>242</v>
      </c>
      <c r="D22" s="67" t="s">
        <v>241</v>
      </c>
      <c r="E22" s="3" t="s">
        <v>236</v>
      </c>
      <c r="F22" s="65">
        <f t="shared" si="0"/>
        <v>73000</v>
      </c>
      <c r="G22" s="65">
        <v>73000</v>
      </c>
      <c r="H22" s="65"/>
      <c r="I22" s="65"/>
      <c r="J22" s="65"/>
    </row>
    <row r="23" spans="1:21" ht="99.95" customHeight="1">
      <c r="A23" s="74" t="s">
        <v>240</v>
      </c>
      <c r="B23" s="74" t="s">
        <v>239</v>
      </c>
      <c r="C23" s="68" t="s">
        <v>238</v>
      </c>
      <c r="D23" s="67" t="s">
        <v>237</v>
      </c>
      <c r="E23" s="3" t="s">
        <v>236</v>
      </c>
      <c r="F23" s="65">
        <f t="shared" si="0"/>
        <v>1832</v>
      </c>
      <c r="G23" s="80">
        <v>1832</v>
      </c>
      <c r="H23" s="80"/>
      <c r="I23" s="80"/>
      <c r="J23" s="80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</row>
    <row r="24" spans="1:21" ht="30.75" customHeight="1">
      <c r="A24" s="72" t="s">
        <v>235</v>
      </c>
      <c r="B24" s="72" t="s">
        <v>229</v>
      </c>
      <c r="C24" s="72"/>
      <c r="D24" s="79"/>
      <c r="E24" s="71"/>
      <c r="F24" s="69">
        <f>SUM(F25:F26)</f>
        <v>135375</v>
      </c>
      <c r="G24" s="69">
        <f>SUM(G25:G26)</f>
        <v>135375</v>
      </c>
      <c r="H24" s="69"/>
      <c r="I24" s="69"/>
      <c r="J24" s="69"/>
    </row>
    <row r="25" spans="1:21" ht="76.5" customHeight="1">
      <c r="A25" s="68" t="s">
        <v>234</v>
      </c>
      <c r="B25" s="68" t="s">
        <v>229</v>
      </c>
      <c r="C25" s="68" t="s">
        <v>233</v>
      </c>
      <c r="D25" s="67" t="s">
        <v>193</v>
      </c>
      <c r="E25" s="3" t="s">
        <v>232</v>
      </c>
      <c r="F25" s="65">
        <f>SUM(G25:H25)</f>
        <v>120948</v>
      </c>
      <c r="G25" s="65">
        <v>120948</v>
      </c>
      <c r="H25" s="65"/>
      <c r="I25" s="65"/>
      <c r="J25" s="65"/>
      <c r="L25" s="1" t="s">
        <v>231</v>
      </c>
    </row>
    <row r="26" spans="1:21" ht="75" customHeight="1">
      <c r="A26" s="68" t="s">
        <v>230</v>
      </c>
      <c r="B26" s="68" t="s">
        <v>229</v>
      </c>
      <c r="C26" s="68" t="s">
        <v>228</v>
      </c>
      <c r="D26" s="67" t="s">
        <v>193</v>
      </c>
      <c r="E26" s="3" t="s">
        <v>227</v>
      </c>
      <c r="F26" s="65">
        <f>SUM(G26:H26)</f>
        <v>14427</v>
      </c>
      <c r="G26" s="65">
        <v>14427</v>
      </c>
      <c r="H26" s="65"/>
      <c r="I26" s="65"/>
      <c r="J26" s="65"/>
      <c r="L26" s="1" t="s">
        <v>226</v>
      </c>
    </row>
    <row r="27" spans="1:21" ht="60.75" customHeight="1">
      <c r="A27" s="73" t="s">
        <v>225</v>
      </c>
      <c r="B27" s="73" t="s">
        <v>224</v>
      </c>
      <c r="C27" s="72" t="s">
        <v>223</v>
      </c>
      <c r="D27" s="72" t="s">
        <v>193</v>
      </c>
      <c r="E27" s="71" t="s">
        <v>222</v>
      </c>
      <c r="F27" s="69">
        <f>SUM(G27:H27)</f>
        <v>30000</v>
      </c>
      <c r="G27" s="69">
        <v>30000</v>
      </c>
      <c r="H27" s="69"/>
      <c r="I27" s="69"/>
      <c r="J27" s="69"/>
      <c r="L27" s="1" t="s">
        <v>221</v>
      </c>
    </row>
    <row r="28" spans="1:21" ht="67.5" customHeight="1">
      <c r="A28" s="73" t="s">
        <v>220</v>
      </c>
      <c r="B28" s="73" t="s">
        <v>219</v>
      </c>
      <c r="C28" s="72" t="s">
        <v>218</v>
      </c>
      <c r="D28" s="72" t="s">
        <v>214</v>
      </c>
      <c r="E28" s="75"/>
      <c r="F28" s="69">
        <f>SUM(G28:H28)</f>
        <v>320180</v>
      </c>
      <c r="G28" s="69">
        <v>197119</v>
      </c>
      <c r="H28" s="69">
        <v>123061</v>
      </c>
      <c r="I28" s="69"/>
      <c r="J28" s="69"/>
      <c r="L28" s="78"/>
    </row>
    <row r="29" spans="1:21" ht="69" customHeight="1">
      <c r="A29" s="73" t="s">
        <v>217</v>
      </c>
      <c r="B29" s="73" t="s">
        <v>216</v>
      </c>
      <c r="C29" s="72" t="s">
        <v>215</v>
      </c>
      <c r="D29" s="72" t="s">
        <v>214</v>
      </c>
      <c r="E29" s="75"/>
      <c r="F29" s="70">
        <f>SUM(G29:H29)</f>
        <v>134389</v>
      </c>
      <c r="G29" s="69">
        <v>134389</v>
      </c>
      <c r="H29" s="69"/>
      <c r="I29" s="69"/>
      <c r="J29" s="69"/>
    </row>
    <row r="30" spans="1:21" ht="50.25" customHeight="1">
      <c r="A30" s="73" t="s">
        <v>213</v>
      </c>
      <c r="B30" s="73" t="s">
        <v>203</v>
      </c>
      <c r="C30" s="77"/>
      <c r="D30" s="76"/>
      <c r="E30" s="75"/>
      <c r="F30" s="69">
        <f>SUM(F31:F33)</f>
        <v>34401</v>
      </c>
      <c r="G30" s="69">
        <f>SUM(G31:G33)</f>
        <v>34395</v>
      </c>
      <c r="H30" s="69">
        <f>SUM(H31:H33)</f>
        <v>6</v>
      </c>
      <c r="I30" s="69"/>
      <c r="J30" s="69"/>
    </row>
    <row r="31" spans="1:21" ht="70.5" customHeight="1">
      <c r="A31" s="74" t="s">
        <v>212</v>
      </c>
      <c r="B31" s="74" t="s">
        <v>203</v>
      </c>
      <c r="C31" s="68" t="s">
        <v>207</v>
      </c>
      <c r="D31" s="67" t="s">
        <v>211</v>
      </c>
      <c r="E31" s="3"/>
      <c r="F31" s="65">
        <f>SUM(G31:H31)</f>
        <v>1485</v>
      </c>
      <c r="G31" s="65">
        <v>1479</v>
      </c>
      <c r="H31" s="65">
        <v>6</v>
      </c>
      <c r="I31" s="65"/>
      <c r="J31" s="65"/>
      <c r="L31" s="1" t="s">
        <v>210</v>
      </c>
      <c r="M31" s="1">
        <f>495*3</f>
        <v>1485</v>
      </c>
      <c r="N31" s="1" t="s">
        <v>209</v>
      </c>
    </row>
    <row r="32" spans="1:21" ht="60" customHeight="1">
      <c r="A32" s="74" t="s">
        <v>208</v>
      </c>
      <c r="B32" s="74" t="s">
        <v>203</v>
      </c>
      <c r="C32" s="68" t="s">
        <v>207</v>
      </c>
      <c r="D32" s="67" t="s">
        <v>193</v>
      </c>
      <c r="E32" s="3" t="s">
        <v>206</v>
      </c>
      <c r="F32" s="65">
        <f>SUM(G32:H32)</f>
        <v>5367</v>
      </c>
      <c r="G32" s="65">
        <v>5367</v>
      </c>
      <c r="H32" s="65"/>
      <c r="I32" s="65"/>
      <c r="J32" s="65"/>
      <c r="L32" s="1" t="s">
        <v>205</v>
      </c>
    </row>
    <row r="33" spans="1:12" ht="60" customHeight="1">
      <c r="A33" s="74" t="s">
        <v>204</v>
      </c>
      <c r="B33" s="74" t="s">
        <v>203</v>
      </c>
      <c r="C33" s="68" t="s">
        <v>202</v>
      </c>
      <c r="D33" s="67" t="s">
        <v>193</v>
      </c>
      <c r="E33" s="3" t="s">
        <v>201</v>
      </c>
      <c r="F33" s="65">
        <f>SUM(G33:H33)</f>
        <v>27549</v>
      </c>
      <c r="G33" s="65">
        <v>27549</v>
      </c>
      <c r="H33" s="65"/>
      <c r="I33" s="65"/>
      <c r="J33" s="65"/>
      <c r="L33" s="1" t="s">
        <v>200</v>
      </c>
    </row>
    <row r="34" spans="1:12" ht="45" customHeight="1">
      <c r="A34" s="73" t="s">
        <v>199</v>
      </c>
      <c r="B34" s="73" t="s">
        <v>198</v>
      </c>
      <c r="C34" s="72" t="s">
        <v>198</v>
      </c>
      <c r="D34" s="72" t="s">
        <v>193</v>
      </c>
      <c r="E34" s="71" t="s">
        <v>197</v>
      </c>
      <c r="F34" s="70">
        <f>SUM(G34:H34)</f>
        <v>5620</v>
      </c>
      <c r="G34" s="69">
        <v>5620</v>
      </c>
      <c r="H34" s="69"/>
      <c r="I34" s="69"/>
      <c r="J34" s="69"/>
    </row>
    <row r="35" spans="1:12" ht="72.75" customHeight="1">
      <c r="A35" s="68" t="s">
        <v>196</v>
      </c>
      <c r="B35" s="68" t="s">
        <v>195</v>
      </c>
      <c r="C35" s="68" t="s">
        <v>194</v>
      </c>
      <c r="D35" s="67" t="s">
        <v>193</v>
      </c>
      <c r="E35" s="3" t="s">
        <v>192</v>
      </c>
      <c r="F35" s="65">
        <f>SUM(G35:H35)</f>
        <v>135220</v>
      </c>
      <c r="G35" s="66">
        <v>135220</v>
      </c>
      <c r="H35" s="65"/>
      <c r="I35" s="65"/>
      <c r="J35" s="65"/>
      <c r="L35" s="1" t="s">
        <v>191</v>
      </c>
    </row>
    <row r="36" spans="1:12" ht="19.5">
      <c r="A36" s="64" t="s">
        <v>190</v>
      </c>
      <c r="B36" s="63"/>
      <c r="C36" s="63"/>
      <c r="D36" s="63"/>
      <c r="F36" s="63"/>
      <c r="G36" s="63"/>
      <c r="H36" s="63"/>
      <c r="I36" s="63"/>
      <c r="J36" s="63"/>
    </row>
    <row r="37" spans="1:12" ht="19.5">
      <c r="A37" s="64" t="s">
        <v>189</v>
      </c>
      <c r="B37" s="63"/>
      <c r="C37" s="63"/>
      <c r="D37" s="63"/>
      <c r="F37" s="63"/>
      <c r="G37" s="63"/>
      <c r="H37" s="63"/>
      <c r="I37" s="63"/>
      <c r="J37" s="63"/>
    </row>
    <row r="38" spans="1:12" ht="19.5">
      <c r="A38" s="101" t="s">
        <v>309</v>
      </c>
      <c r="B38" s="99"/>
      <c r="C38" s="100" t="s">
        <v>308</v>
      </c>
      <c r="D38" s="99"/>
      <c r="E38" s="99"/>
      <c r="F38" s="100" t="s">
        <v>307</v>
      </c>
      <c r="G38" s="99"/>
      <c r="H38" s="99"/>
      <c r="I38" s="99"/>
    </row>
  </sheetData>
  <autoFilter ref="A5:U37"/>
  <mergeCells count="12">
    <mergeCell ref="E4:E5"/>
    <mergeCell ref="A1:J1"/>
    <mergeCell ref="A7:E7"/>
    <mergeCell ref="A6:E6"/>
    <mergeCell ref="D3:E3"/>
    <mergeCell ref="F4:H4"/>
    <mergeCell ref="I4:J4"/>
    <mergeCell ref="A4:A5"/>
    <mergeCell ref="B4:B5"/>
    <mergeCell ref="C4:C5"/>
    <mergeCell ref="D4:D5"/>
    <mergeCell ref="A2:J2"/>
  </mergeCells>
  <phoneticPr fontId="6" type="noConversion"/>
  <printOptions horizontalCentered="1"/>
  <pageMargins left="0" right="0" top="0.39370078740157483" bottom="0.39370078740157483" header="0.19685039370078741" footer="0.19685039370078741"/>
  <pageSetup paperSize="9" scale="84" fitToHeight="0" orientation="landscape" r:id="rId1"/>
  <headerFooter alignWithMargins="0">
    <oddFooter>&amp;C&amp;"標楷體,標準"第 &amp;P 頁，共 &amp;N 頁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5"/>
  <sheetViews>
    <sheetView view="pageBreakPreview" topLeftCell="A167" zoomScale="60" zoomScaleNormal="100" workbookViewId="0">
      <selection activeCell="A206" sqref="A206"/>
    </sheetView>
  </sheetViews>
  <sheetFormatPr defaultColWidth="8.875" defaultRowHeight="16.5"/>
  <cols>
    <col min="1" max="16384" width="8.875" style="88"/>
  </cols>
  <sheetData>
    <row r="1" spans="1:13" ht="27.75">
      <c r="A1" s="91" t="s">
        <v>304</v>
      </c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</row>
    <row r="2" spans="1:13">
      <c r="A2" s="89"/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</row>
    <row r="3" spans="1:13">
      <c r="A3" s="89"/>
      <c r="B3" s="89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</row>
    <row r="4" spans="1:13">
      <c r="A4" s="89"/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</row>
    <row r="5" spans="1:13">
      <c r="A5" s="89"/>
      <c r="B5" s="89"/>
      <c r="C5" s="89"/>
      <c r="D5" s="89"/>
      <c r="E5" s="89"/>
      <c r="F5" s="89"/>
      <c r="G5" s="89"/>
      <c r="H5" s="89"/>
      <c r="I5" s="89"/>
      <c r="J5" s="89"/>
      <c r="K5" s="89"/>
      <c r="L5" s="89"/>
      <c r="M5" s="89"/>
    </row>
    <row r="6" spans="1:13">
      <c r="A6" s="89"/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</row>
    <row r="7" spans="1:13">
      <c r="A7" s="89"/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</row>
    <row r="8" spans="1:13">
      <c r="A8" s="89"/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</row>
    <row r="9" spans="1:13">
      <c r="A9" s="89"/>
      <c r="B9" s="89"/>
      <c r="C9" s="89"/>
      <c r="D9" s="89"/>
      <c r="E9" s="89"/>
      <c r="F9" s="89"/>
      <c r="G9" s="89"/>
      <c r="H9" s="89"/>
      <c r="I9" s="89"/>
      <c r="J9" s="89"/>
      <c r="K9" s="89"/>
      <c r="L9" s="89"/>
      <c r="M9" s="89"/>
    </row>
    <row r="10" spans="1:13">
      <c r="A10" s="89"/>
      <c r="B10" s="89"/>
      <c r="C10" s="89"/>
      <c r="D10" s="89"/>
      <c r="E10" s="89"/>
      <c r="F10" s="89"/>
      <c r="G10" s="89"/>
      <c r="H10" s="89"/>
      <c r="I10" s="89"/>
      <c r="J10" s="89"/>
      <c r="K10" s="89"/>
      <c r="L10" s="89"/>
      <c r="M10" s="89"/>
    </row>
    <row r="11" spans="1:13">
      <c r="A11" s="89"/>
      <c r="B11" s="89"/>
      <c r="C11" s="89"/>
      <c r="D11" s="89"/>
      <c r="E11" s="89"/>
      <c r="F11" s="89"/>
      <c r="G11" s="89"/>
      <c r="H11" s="89"/>
      <c r="I11" s="89"/>
      <c r="J11" s="89"/>
      <c r="K11" s="89"/>
      <c r="L11" s="89"/>
      <c r="M11" s="89"/>
    </row>
    <row r="12" spans="1:13">
      <c r="A12" s="89"/>
      <c r="B12" s="89"/>
      <c r="C12" s="89"/>
      <c r="D12" s="89"/>
      <c r="E12" s="89"/>
      <c r="F12" s="89"/>
      <c r="G12" s="89"/>
      <c r="H12" s="89"/>
      <c r="I12" s="89"/>
      <c r="J12" s="89"/>
      <c r="K12" s="89"/>
      <c r="L12" s="89"/>
      <c r="M12" s="89"/>
    </row>
    <row r="13" spans="1:13">
      <c r="A13" s="89"/>
      <c r="B13" s="89"/>
      <c r="C13" s="89"/>
      <c r="D13" s="89"/>
      <c r="E13" s="89"/>
      <c r="F13" s="89"/>
      <c r="G13" s="89"/>
      <c r="H13" s="89"/>
      <c r="I13" s="89"/>
      <c r="J13" s="89"/>
      <c r="K13" s="89"/>
      <c r="L13" s="89"/>
      <c r="M13" s="89"/>
    </row>
    <row r="14" spans="1:13">
      <c r="A14" s="89"/>
      <c r="B14" s="89"/>
      <c r="C14" s="89"/>
      <c r="D14" s="89"/>
      <c r="E14" s="89"/>
      <c r="F14" s="89"/>
      <c r="G14" s="89"/>
      <c r="H14" s="89"/>
      <c r="I14" s="89"/>
      <c r="J14" s="89"/>
      <c r="K14" s="89"/>
      <c r="L14" s="89"/>
      <c r="M14" s="89"/>
    </row>
    <row r="15" spans="1:13">
      <c r="A15" s="89"/>
      <c r="B15" s="89"/>
      <c r="C15" s="89"/>
      <c r="D15" s="89"/>
      <c r="E15" s="89"/>
      <c r="F15" s="89"/>
      <c r="G15" s="89"/>
      <c r="H15" s="89"/>
      <c r="I15" s="89"/>
      <c r="J15" s="89"/>
      <c r="K15" s="89"/>
      <c r="L15" s="89"/>
      <c r="M15" s="89"/>
    </row>
    <row r="16" spans="1:13">
      <c r="A16" s="89"/>
      <c r="B16" s="89"/>
      <c r="C16" s="89"/>
      <c r="D16" s="89"/>
      <c r="E16" s="89"/>
      <c r="F16" s="89"/>
      <c r="G16" s="89"/>
      <c r="H16" s="89"/>
      <c r="I16" s="89"/>
      <c r="J16" s="89"/>
      <c r="K16" s="89"/>
      <c r="L16" s="89"/>
      <c r="M16" s="89"/>
    </row>
    <row r="17" spans="1:13">
      <c r="A17" s="89"/>
      <c r="B17" s="89"/>
      <c r="C17" s="89"/>
      <c r="D17" s="89"/>
      <c r="E17" s="89"/>
      <c r="F17" s="89"/>
      <c r="G17" s="89"/>
      <c r="H17" s="89"/>
      <c r="I17" s="89"/>
      <c r="J17" s="89"/>
      <c r="K17" s="89"/>
      <c r="L17" s="89"/>
      <c r="M17" s="89"/>
    </row>
    <row r="18" spans="1:13">
      <c r="A18" s="89"/>
      <c r="B18" s="89"/>
      <c r="C18" s="89"/>
      <c r="D18" s="89"/>
      <c r="E18" s="89"/>
      <c r="F18" s="89"/>
      <c r="G18" s="89"/>
      <c r="H18" s="89"/>
      <c r="I18" s="89"/>
      <c r="J18" s="89"/>
      <c r="K18" s="89"/>
      <c r="L18" s="89"/>
      <c r="M18" s="89"/>
    </row>
    <row r="19" spans="1:13">
      <c r="A19" s="89"/>
      <c r="B19" s="89"/>
      <c r="C19" s="89"/>
      <c r="D19" s="89"/>
      <c r="E19" s="89"/>
      <c r="F19" s="89"/>
      <c r="G19" s="89"/>
      <c r="H19" s="89"/>
      <c r="I19" s="89"/>
      <c r="J19" s="89"/>
      <c r="K19" s="89"/>
      <c r="L19" s="89"/>
      <c r="M19" s="89"/>
    </row>
    <row r="20" spans="1:13">
      <c r="A20" s="89"/>
      <c r="B20" s="89"/>
      <c r="C20" s="89"/>
      <c r="D20" s="89"/>
      <c r="E20" s="89"/>
      <c r="F20" s="89"/>
      <c r="G20" s="89"/>
      <c r="H20" s="89"/>
      <c r="I20" s="89"/>
      <c r="J20" s="89"/>
      <c r="K20" s="89"/>
      <c r="L20" s="89"/>
      <c r="M20" s="89"/>
    </row>
    <row r="21" spans="1:13">
      <c r="A21" s="89"/>
      <c r="B21" s="89"/>
      <c r="C21" s="89"/>
      <c r="D21" s="89"/>
      <c r="E21" s="89"/>
      <c r="F21" s="89"/>
      <c r="G21" s="89"/>
      <c r="H21" s="89"/>
      <c r="I21" s="89"/>
      <c r="J21" s="89"/>
      <c r="K21" s="89"/>
      <c r="L21" s="89"/>
      <c r="M21" s="89"/>
    </row>
    <row r="22" spans="1:13">
      <c r="A22" s="89"/>
      <c r="B22" s="89"/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</row>
    <row r="23" spans="1:13">
      <c r="A23" s="89"/>
      <c r="B23" s="89"/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</row>
    <row r="24" spans="1:13">
      <c r="A24" s="89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</row>
    <row r="25" spans="1:13">
      <c r="A25" s="89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</row>
    <row r="26" spans="1:13">
      <c r="A26" s="89"/>
      <c r="B26" s="89"/>
      <c r="C26" s="89"/>
      <c r="D26" s="89"/>
      <c r="E26" s="89"/>
      <c r="F26" s="89"/>
      <c r="G26" s="89"/>
      <c r="H26" s="89"/>
      <c r="I26" s="89"/>
      <c r="J26" s="89"/>
      <c r="K26" s="89"/>
      <c r="L26" s="89"/>
      <c r="M26" s="89"/>
    </row>
    <row r="27" spans="1:13">
      <c r="A27" s="89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</row>
    <row r="28" spans="1:13">
      <c r="A28" s="89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</row>
    <row r="29" spans="1:13">
      <c r="A29" s="89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</row>
    <row r="30" spans="1:13">
      <c r="A30" s="89"/>
      <c r="B30" s="89"/>
      <c r="C30" s="89"/>
      <c r="D30" s="89"/>
      <c r="E30" s="89"/>
      <c r="F30" s="89"/>
      <c r="G30" s="89"/>
      <c r="H30" s="89"/>
      <c r="I30" s="89"/>
      <c r="J30" s="89"/>
      <c r="K30" s="89"/>
      <c r="L30" s="89"/>
      <c r="M30" s="89"/>
    </row>
    <row r="31" spans="1:13">
      <c r="A31" s="89"/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89"/>
      <c r="M31" s="89"/>
    </row>
    <row r="32" spans="1:13" ht="27.75">
      <c r="A32" s="90" t="s">
        <v>303</v>
      </c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</row>
    <row r="33" spans="1:13">
      <c r="A33" s="89"/>
      <c r="B33" s="89"/>
      <c r="C33" s="89"/>
      <c r="D33" s="89"/>
      <c r="E33" s="89"/>
      <c r="F33" s="89"/>
      <c r="G33" s="89"/>
      <c r="H33" s="89"/>
      <c r="I33" s="89"/>
      <c r="J33" s="89"/>
      <c r="K33" s="89"/>
      <c r="L33" s="89"/>
      <c r="M33" s="89"/>
    </row>
    <row r="34" spans="1:13">
      <c r="A34" s="89"/>
      <c r="B34" s="89"/>
      <c r="C34" s="89"/>
      <c r="D34" s="89"/>
      <c r="E34" s="89"/>
      <c r="F34" s="89"/>
      <c r="G34" s="89"/>
      <c r="H34" s="89"/>
      <c r="I34" s="89"/>
      <c r="J34" s="89"/>
      <c r="K34" s="89"/>
      <c r="L34" s="89"/>
      <c r="M34" s="89"/>
    </row>
    <row r="35" spans="1:13">
      <c r="A35" s="89"/>
      <c r="B35" s="89"/>
      <c r="C35" s="89"/>
      <c r="D35" s="89"/>
      <c r="E35" s="89"/>
      <c r="F35" s="89"/>
      <c r="G35" s="89"/>
      <c r="H35" s="89"/>
      <c r="I35" s="89"/>
      <c r="J35" s="89"/>
      <c r="K35" s="89"/>
      <c r="L35" s="89"/>
      <c r="M35" s="89"/>
    </row>
    <row r="36" spans="1:13">
      <c r="A36" s="89"/>
      <c r="B36" s="89"/>
      <c r="C36" s="89"/>
      <c r="D36" s="89"/>
      <c r="E36" s="89"/>
      <c r="F36" s="89"/>
      <c r="G36" s="89"/>
      <c r="H36" s="89"/>
      <c r="I36" s="89"/>
      <c r="J36" s="89"/>
      <c r="K36" s="89"/>
      <c r="L36" s="89"/>
      <c r="M36" s="89"/>
    </row>
    <row r="37" spans="1:13">
      <c r="A37" s="89"/>
      <c r="B37" s="89"/>
      <c r="C37" s="89"/>
      <c r="D37" s="89"/>
      <c r="E37" s="89"/>
      <c r="F37" s="89"/>
      <c r="G37" s="89"/>
      <c r="H37" s="89"/>
      <c r="I37" s="89"/>
      <c r="J37" s="89"/>
      <c r="K37" s="89"/>
      <c r="L37" s="89"/>
      <c r="M37" s="89"/>
    </row>
    <row r="38" spans="1:13">
      <c r="A38" s="89"/>
      <c r="B38" s="89"/>
      <c r="C38" s="89"/>
      <c r="D38" s="89"/>
      <c r="E38" s="89"/>
      <c r="F38" s="89"/>
      <c r="G38" s="89"/>
      <c r="H38" s="89"/>
      <c r="I38" s="89"/>
      <c r="J38" s="89"/>
      <c r="K38" s="89"/>
      <c r="L38" s="89"/>
      <c r="M38" s="89"/>
    </row>
    <row r="39" spans="1:13">
      <c r="A39" s="89"/>
      <c r="B39" s="89"/>
      <c r="C39" s="89"/>
      <c r="D39" s="89"/>
      <c r="E39" s="89"/>
      <c r="F39" s="89"/>
      <c r="G39" s="89"/>
      <c r="H39" s="89"/>
      <c r="I39" s="89"/>
      <c r="J39" s="89"/>
      <c r="K39" s="89"/>
      <c r="L39" s="89"/>
      <c r="M39" s="89"/>
    </row>
    <row r="40" spans="1:13">
      <c r="A40" s="89"/>
      <c r="B40" s="89"/>
      <c r="C40" s="89"/>
      <c r="D40" s="89"/>
      <c r="E40" s="89"/>
      <c r="F40" s="89"/>
      <c r="G40" s="89"/>
      <c r="H40" s="89"/>
      <c r="I40" s="89"/>
      <c r="J40" s="89"/>
      <c r="K40" s="89"/>
      <c r="L40" s="89"/>
      <c r="M40" s="89"/>
    </row>
    <row r="41" spans="1:13">
      <c r="A41" s="89"/>
      <c r="B41" s="89"/>
      <c r="C41" s="89"/>
      <c r="D41" s="89"/>
      <c r="E41" s="89"/>
      <c r="F41" s="89"/>
      <c r="G41" s="89"/>
      <c r="H41" s="89"/>
      <c r="I41" s="89"/>
      <c r="J41" s="89"/>
      <c r="K41" s="89"/>
      <c r="L41" s="89"/>
      <c r="M41" s="89"/>
    </row>
    <row r="42" spans="1:13">
      <c r="A42" s="89"/>
      <c r="B42" s="89"/>
      <c r="C42" s="89"/>
      <c r="D42" s="89"/>
      <c r="E42" s="89"/>
      <c r="F42" s="89"/>
      <c r="G42" s="89"/>
      <c r="H42" s="89"/>
      <c r="I42" s="89"/>
      <c r="J42" s="89"/>
      <c r="K42" s="89"/>
      <c r="L42" s="89"/>
      <c r="M42" s="89"/>
    </row>
    <row r="43" spans="1:13">
      <c r="A43" s="89"/>
      <c r="B43" s="89"/>
      <c r="C43" s="89"/>
      <c r="D43" s="89"/>
      <c r="E43" s="89"/>
      <c r="F43" s="89"/>
      <c r="G43" s="89"/>
      <c r="H43" s="89"/>
      <c r="I43" s="89"/>
      <c r="J43" s="89"/>
      <c r="K43" s="89"/>
      <c r="L43" s="89"/>
      <c r="M43" s="89"/>
    </row>
    <row r="44" spans="1:13">
      <c r="A44" s="89"/>
      <c r="B44" s="89"/>
      <c r="C44" s="89"/>
      <c r="D44" s="89"/>
      <c r="E44" s="89"/>
      <c r="F44" s="89"/>
      <c r="G44" s="89"/>
      <c r="H44" s="89"/>
      <c r="I44" s="89"/>
      <c r="J44" s="89"/>
      <c r="K44" s="89"/>
      <c r="L44" s="89"/>
      <c r="M44" s="89"/>
    </row>
    <row r="45" spans="1:13">
      <c r="A45" s="89"/>
      <c r="B45" s="89"/>
      <c r="C45" s="89"/>
      <c r="D45" s="89"/>
      <c r="E45" s="89"/>
      <c r="F45" s="89"/>
      <c r="G45" s="89"/>
      <c r="H45" s="89"/>
      <c r="I45" s="89"/>
      <c r="J45" s="89"/>
      <c r="K45" s="89"/>
      <c r="L45" s="89"/>
      <c r="M45" s="89"/>
    </row>
    <row r="46" spans="1:13">
      <c r="A46" s="89"/>
      <c r="B46" s="89"/>
      <c r="C46" s="89"/>
      <c r="D46" s="89"/>
      <c r="E46" s="89"/>
      <c r="F46" s="89"/>
      <c r="G46" s="89"/>
      <c r="H46" s="89"/>
      <c r="I46" s="89"/>
      <c r="J46" s="89"/>
      <c r="K46" s="89"/>
      <c r="L46" s="89"/>
      <c r="M46" s="89"/>
    </row>
    <row r="47" spans="1:13">
      <c r="A47" s="89"/>
      <c r="B47" s="89"/>
      <c r="C47" s="89"/>
      <c r="D47" s="89"/>
      <c r="E47" s="89"/>
      <c r="F47" s="89"/>
      <c r="G47" s="89"/>
      <c r="H47" s="89"/>
      <c r="I47" s="89"/>
      <c r="J47" s="89"/>
      <c r="K47" s="89"/>
      <c r="L47" s="89"/>
      <c r="M47" s="89"/>
    </row>
    <row r="48" spans="1:13">
      <c r="A48" s="89"/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</row>
    <row r="49" spans="1:13">
      <c r="A49" s="89"/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</row>
    <row r="50" spans="1:13">
      <c r="A50" s="89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</row>
    <row r="51" spans="1:13">
      <c r="A51" s="89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</row>
    <row r="52" spans="1:13">
      <c r="A52" s="89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</row>
    <row r="53" spans="1:13">
      <c r="A53" s="89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</row>
    <row r="54" spans="1:13">
      <c r="A54" s="89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</row>
    <row r="55" spans="1:13">
      <c r="A55" s="89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</row>
    <row r="56" spans="1:13">
      <c r="A56" s="89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</row>
    <row r="57" spans="1:13">
      <c r="A57" s="89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</row>
    <row r="58" spans="1:13">
      <c r="A58" s="89"/>
      <c r="B58" s="89"/>
      <c r="C58" s="89"/>
      <c r="D58" s="89"/>
      <c r="E58" s="89"/>
      <c r="F58" s="89"/>
      <c r="G58" s="89"/>
      <c r="H58" s="89"/>
      <c r="I58" s="89"/>
      <c r="J58" s="89"/>
      <c r="K58" s="89"/>
      <c r="L58" s="89"/>
      <c r="M58" s="89"/>
    </row>
    <row r="59" spans="1:13">
      <c r="A59" s="89"/>
      <c r="B59" s="89"/>
      <c r="C59" s="89"/>
      <c r="D59" s="89"/>
      <c r="E59" s="89"/>
      <c r="F59" s="89"/>
      <c r="G59" s="89"/>
      <c r="H59" s="89"/>
      <c r="I59" s="89"/>
      <c r="J59" s="89"/>
      <c r="K59" s="89"/>
      <c r="L59" s="89"/>
      <c r="M59" s="89"/>
    </row>
    <row r="60" spans="1:13">
      <c r="A60" s="89"/>
      <c r="B60" s="89"/>
      <c r="C60" s="89"/>
      <c r="D60" s="89"/>
      <c r="E60" s="89"/>
      <c r="F60" s="89"/>
      <c r="G60" s="89"/>
      <c r="H60" s="89"/>
      <c r="I60" s="89"/>
      <c r="J60" s="89"/>
      <c r="K60" s="89"/>
      <c r="L60" s="89"/>
      <c r="M60" s="89"/>
    </row>
    <row r="61" spans="1:13">
      <c r="A61" s="89"/>
      <c r="B61" s="89"/>
      <c r="C61" s="89"/>
      <c r="D61" s="89"/>
      <c r="E61" s="89"/>
      <c r="F61" s="89"/>
      <c r="G61" s="89"/>
      <c r="H61" s="89"/>
      <c r="I61" s="89"/>
      <c r="J61" s="89"/>
      <c r="K61" s="89"/>
      <c r="L61" s="89"/>
      <c r="M61" s="89"/>
    </row>
    <row r="62" spans="1:13">
      <c r="A62" s="89"/>
      <c r="B62" s="89"/>
      <c r="C62" s="89"/>
      <c r="D62" s="89"/>
      <c r="E62" s="89"/>
      <c r="F62" s="89"/>
      <c r="G62" s="89"/>
      <c r="H62" s="89"/>
      <c r="I62" s="89"/>
      <c r="J62" s="89"/>
      <c r="K62" s="89"/>
      <c r="L62" s="89"/>
      <c r="M62" s="89"/>
    </row>
    <row r="63" spans="1:13">
      <c r="B63" s="89"/>
      <c r="C63" s="89"/>
      <c r="D63" s="89"/>
      <c r="E63" s="89"/>
      <c r="F63" s="89"/>
      <c r="G63" s="89"/>
      <c r="H63" s="89"/>
      <c r="I63" s="89"/>
      <c r="J63" s="89"/>
      <c r="K63" s="89"/>
      <c r="L63" s="89"/>
      <c r="M63" s="89"/>
    </row>
    <row r="64" spans="1:13">
      <c r="A64" s="89"/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</row>
    <row r="65" spans="1:13">
      <c r="A65" s="89"/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</row>
    <row r="66" spans="1:13">
      <c r="A66" s="89"/>
      <c r="B66" s="89"/>
      <c r="C66" s="89"/>
      <c r="D66" s="89"/>
      <c r="E66" s="89"/>
      <c r="F66" s="89"/>
      <c r="G66" s="89"/>
      <c r="H66" s="89"/>
      <c r="I66" s="89"/>
      <c r="J66" s="89"/>
      <c r="K66" s="89"/>
      <c r="L66" s="89"/>
      <c r="M66" s="89"/>
    </row>
    <row r="67" spans="1:13">
      <c r="A67" s="89"/>
      <c r="B67" s="89"/>
      <c r="C67" s="89"/>
      <c r="D67" s="89"/>
      <c r="E67" s="89"/>
      <c r="F67" s="89"/>
      <c r="G67" s="89"/>
      <c r="H67" s="89"/>
      <c r="I67" s="89"/>
      <c r="J67" s="89"/>
      <c r="K67" s="89"/>
      <c r="L67" s="89"/>
      <c r="M67" s="89"/>
    </row>
    <row r="68" spans="1:13">
      <c r="A68" s="89"/>
      <c r="B68" s="89"/>
      <c r="C68" s="89"/>
      <c r="D68" s="89"/>
      <c r="E68" s="89"/>
      <c r="F68" s="89"/>
      <c r="G68" s="89"/>
      <c r="H68" s="89"/>
      <c r="I68" s="89"/>
      <c r="J68" s="89"/>
      <c r="K68" s="89"/>
      <c r="L68" s="89"/>
      <c r="M68" s="89"/>
    </row>
    <row r="69" spans="1:13" ht="27.75">
      <c r="A69" s="90" t="s">
        <v>302</v>
      </c>
      <c r="B69" s="89"/>
      <c r="C69" s="89"/>
      <c r="D69" s="89"/>
      <c r="E69" s="89"/>
      <c r="F69" s="89"/>
      <c r="G69" s="89"/>
      <c r="H69" s="89"/>
      <c r="I69" s="89"/>
      <c r="J69" s="89"/>
      <c r="K69" s="89"/>
      <c r="L69" s="89"/>
      <c r="M69" s="89"/>
    </row>
    <row r="70" spans="1:13">
      <c r="A70" s="89"/>
      <c r="B70" s="89"/>
      <c r="C70" s="89"/>
      <c r="D70" s="89"/>
      <c r="E70" s="89"/>
      <c r="F70" s="89"/>
      <c r="G70" s="89"/>
      <c r="H70" s="89"/>
      <c r="I70" s="89"/>
      <c r="J70" s="89"/>
      <c r="K70" s="89"/>
      <c r="L70" s="89"/>
      <c r="M70" s="89"/>
    </row>
    <row r="71" spans="1:13">
      <c r="A71" s="89"/>
      <c r="B71" s="89"/>
      <c r="C71" s="89"/>
      <c r="D71" s="89"/>
      <c r="E71" s="89"/>
      <c r="F71" s="89"/>
      <c r="G71" s="89"/>
      <c r="H71" s="89"/>
      <c r="I71" s="89"/>
      <c r="J71" s="89"/>
      <c r="K71" s="89"/>
      <c r="L71" s="89"/>
      <c r="M71" s="89"/>
    </row>
    <row r="72" spans="1:13">
      <c r="A72" s="89"/>
      <c r="B72" s="89"/>
      <c r="C72" s="89"/>
      <c r="D72" s="89"/>
      <c r="E72" s="89"/>
      <c r="F72" s="89"/>
      <c r="G72" s="89"/>
      <c r="H72" s="89"/>
      <c r="I72" s="89"/>
      <c r="J72" s="89"/>
      <c r="K72" s="89"/>
      <c r="L72" s="89"/>
      <c r="M72" s="89"/>
    </row>
    <row r="73" spans="1:13">
      <c r="A73" s="89"/>
      <c r="B73" s="89"/>
      <c r="C73" s="89"/>
      <c r="D73" s="89"/>
      <c r="E73" s="89"/>
      <c r="F73" s="89"/>
      <c r="G73" s="89"/>
      <c r="H73" s="89"/>
      <c r="I73" s="89"/>
      <c r="J73" s="89"/>
      <c r="K73" s="89"/>
      <c r="L73" s="89"/>
      <c r="M73" s="89"/>
    </row>
    <row r="74" spans="1:13">
      <c r="A74" s="89"/>
      <c r="B74" s="89"/>
      <c r="C74" s="89"/>
      <c r="D74" s="89"/>
      <c r="E74" s="89"/>
      <c r="F74" s="89"/>
      <c r="G74" s="89"/>
      <c r="H74" s="89"/>
      <c r="I74" s="89"/>
      <c r="J74" s="89"/>
      <c r="K74" s="89"/>
      <c r="L74" s="89"/>
      <c r="M74" s="89"/>
    </row>
    <row r="75" spans="1:13">
      <c r="A75" s="89"/>
      <c r="B75" s="89"/>
      <c r="C75" s="89"/>
      <c r="D75" s="89"/>
      <c r="E75" s="89"/>
      <c r="F75" s="89"/>
      <c r="G75" s="89"/>
      <c r="H75" s="89"/>
      <c r="I75" s="89"/>
      <c r="J75" s="89"/>
      <c r="K75" s="89"/>
      <c r="L75" s="89"/>
      <c r="M75" s="89"/>
    </row>
    <row r="76" spans="1:13">
      <c r="A76" s="89"/>
      <c r="B76" s="89"/>
      <c r="C76" s="89"/>
      <c r="D76" s="89"/>
      <c r="E76" s="89"/>
      <c r="F76" s="89"/>
      <c r="G76" s="89"/>
      <c r="H76" s="89"/>
      <c r="I76" s="89"/>
      <c r="J76" s="89"/>
      <c r="K76" s="89"/>
      <c r="L76" s="89"/>
      <c r="M76" s="89"/>
    </row>
    <row r="77" spans="1:13">
      <c r="A77" s="89"/>
      <c r="B77" s="89"/>
      <c r="C77" s="89"/>
      <c r="D77" s="89"/>
      <c r="E77" s="89"/>
      <c r="F77" s="89"/>
      <c r="G77" s="89"/>
      <c r="H77" s="89"/>
      <c r="I77" s="89"/>
      <c r="J77" s="89"/>
      <c r="K77" s="89"/>
      <c r="L77" s="89"/>
      <c r="M77" s="89"/>
    </row>
    <row r="78" spans="1:13">
      <c r="A78" s="89"/>
      <c r="B78" s="89"/>
      <c r="C78" s="89"/>
      <c r="D78" s="89"/>
      <c r="E78" s="89"/>
      <c r="F78" s="89"/>
      <c r="G78" s="89"/>
      <c r="H78" s="89"/>
      <c r="I78" s="89"/>
      <c r="J78" s="89"/>
      <c r="K78" s="89"/>
      <c r="L78" s="89"/>
      <c r="M78" s="89"/>
    </row>
    <row r="79" spans="1:13">
      <c r="A79" s="89"/>
      <c r="B79" s="89"/>
      <c r="C79" s="89"/>
      <c r="D79" s="89"/>
      <c r="E79" s="89"/>
      <c r="F79" s="89"/>
      <c r="G79" s="89"/>
      <c r="H79" s="89"/>
      <c r="I79" s="89"/>
      <c r="J79" s="89"/>
      <c r="K79" s="89"/>
      <c r="L79" s="89"/>
      <c r="M79" s="89"/>
    </row>
    <row r="80" spans="1:13">
      <c r="A80" s="89"/>
      <c r="B80" s="89"/>
      <c r="C80" s="89"/>
      <c r="D80" s="89"/>
      <c r="E80" s="89"/>
      <c r="F80" s="89"/>
      <c r="G80" s="89"/>
      <c r="H80" s="89"/>
      <c r="I80" s="89"/>
      <c r="J80" s="89"/>
      <c r="K80" s="89"/>
      <c r="L80" s="89"/>
      <c r="M80" s="89"/>
    </row>
    <row r="81" spans="1:13">
      <c r="A81" s="89"/>
      <c r="B81" s="89"/>
      <c r="C81" s="89"/>
      <c r="D81" s="89"/>
      <c r="E81" s="89"/>
      <c r="F81" s="89"/>
      <c r="G81" s="89"/>
      <c r="H81" s="89"/>
      <c r="I81" s="89"/>
      <c r="J81" s="89"/>
      <c r="K81" s="89"/>
      <c r="L81" s="89"/>
      <c r="M81" s="89"/>
    </row>
    <row r="82" spans="1:13">
      <c r="A82" s="89"/>
      <c r="B82" s="89"/>
      <c r="C82" s="89"/>
      <c r="D82" s="89"/>
      <c r="E82" s="89"/>
      <c r="F82" s="89"/>
      <c r="G82" s="89"/>
      <c r="H82" s="89"/>
      <c r="I82" s="89"/>
      <c r="J82" s="89"/>
      <c r="K82" s="89"/>
      <c r="L82" s="89"/>
      <c r="M82" s="89"/>
    </row>
    <row r="83" spans="1:13">
      <c r="A83" s="89"/>
      <c r="B83" s="89"/>
      <c r="C83" s="89"/>
      <c r="D83" s="89"/>
      <c r="E83" s="89"/>
      <c r="F83" s="89"/>
      <c r="G83" s="89"/>
      <c r="H83" s="89"/>
      <c r="I83" s="89"/>
      <c r="J83" s="89"/>
      <c r="K83" s="89"/>
      <c r="L83" s="89"/>
      <c r="M83" s="89"/>
    </row>
    <row r="84" spans="1:13">
      <c r="A84" s="89"/>
      <c r="B84" s="89"/>
      <c r="C84" s="89"/>
      <c r="D84" s="89"/>
      <c r="E84" s="89"/>
      <c r="F84" s="89"/>
      <c r="G84" s="89"/>
      <c r="H84" s="89"/>
      <c r="I84" s="89"/>
      <c r="J84" s="89"/>
      <c r="K84" s="89"/>
      <c r="L84" s="89"/>
      <c r="M84" s="89"/>
    </row>
    <row r="85" spans="1:13">
      <c r="A85" s="89"/>
      <c r="B85" s="89"/>
      <c r="C85" s="89"/>
      <c r="D85" s="89"/>
      <c r="E85" s="89"/>
      <c r="F85" s="89"/>
      <c r="G85" s="89"/>
      <c r="H85" s="89"/>
      <c r="I85" s="89"/>
      <c r="J85" s="89"/>
      <c r="K85" s="89"/>
      <c r="L85" s="89"/>
      <c r="M85" s="89"/>
    </row>
    <row r="86" spans="1:13">
      <c r="A86" s="89"/>
      <c r="B86" s="89"/>
      <c r="C86" s="89"/>
      <c r="D86" s="89"/>
      <c r="E86" s="89"/>
      <c r="F86" s="89"/>
      <c r="G86" s="89"/>
      <c r="H86" s="89"/>
      <c r="I86" s="89"/>
      <c r="J86" s="89"/>
      <c r="K86" s="89"/>
      <c r="L86" s="89"/>
      <c r="M86" s="89"/>
    </row>
    <row r="87" spans="1:13">
      <c r="A87" s="89"/>
      <c r="B87" s="89"/>
      <c r="C87" s="89"/>
      <c r="D87" s="89"/>
      <c r="E87" s="89"/>
      <c r="F87" s="89"/>
      <c r="G87" s="89"/>
      <c r="H87" s="89"/>
      <c r="I87" s="89"/>
      <c r="J87" s="89"/>
      <c r="K87" s="89"/>
      <c r="L87" s="89"/>
      <c r="M87" s="89"/>
    </row>
    <row r="88" spans="1:13">
      <c r="A88" s="89"/>
      <c r="B88" s="89"/>
      <c r="C88" s="89"/>
      <c r="D88" s="89"/>
      <c r="E88" s="89"/>
      <c r="F88" s="89"/>
      <c r="G88" s="89"/>
      <c r="H88" s="89"/>
      <c r="I88" s="89"/>
      <c r="J88" s="89"/>
      <c r="K88" s="89"/>
      <c r="L88" s="89"/>
      <c r="M88" s="89"/>
    </row>
    <row r="89" spans="1:13">
      <c r="A89" s="89"/>
      <c r="B89" s="89"/>
      <c r="C89" s="89"/>
      <c r="D89" s="89"/>
      <c r="E89" s="89"/>
      <c r="F89" s="89"/>
      <c r="G89" s="89"/>
      <c r="H89" s="89"/>
      <c r="I89" s="89"/>
      <c r="J89" s="89"/>
      <c r="K89" s="89"/>
      <c r="L89" s="89"/>
      <c r="M89" s="89"/>
    </row>
    <row r="90" spans="1:13">
      <c r="A90" s="89"/>
      <c r="B90" s="89"/>
      <c r="C90" s="89"/>
      <c r="D90" s="89"/>
      <c r="E90" s="89"/>
      <c r="F90" s="89"/>
      <c r="G90" s="89"/>
      <c r="H90" s="89"/>
      <c r="I90" s="89"/>
      <c r="J90" s="89"/>
      <c r="K90" s="89"/>
      <c r="L90" s="89"/>
      <c r="M90" s="89"/>
    </row>
    <row r="91" spans="1:13">
      <c r="A91" s="89"/>
      <c r="B91" s="89"/>
      <c r="C91" s="89"/>
      <c r="D91" s="89"/>
      <c r="E91" s="89"/>
      <c r="F91" s="89"/>
      <c r="G91" s="89"/>
      <c r="H91" s="89"/>
      <c r="I91" s="89"/>
      <c r="J91" s="89"/>
      <c r="K91" s="89"/>
      <c r="L91" s="89"/>
      <c r="M91" s="89"/>
    </row>
    <row r="92" spans="1:13">
      <c r="A92" s="89"/>
      <c r="B92" s="89"/>
      <c r="C92" s="89"/>
      <c r="D92" s="89"/>
      <c r="E92" s="89"/>
      <c r="F92" s="89"/>
      <c r="G92" s="89"/>
      <c r="H92" s="89"/>
      <c r="I92" s="89"/>
      <c r="J92" s="89"/>
      <c r="K92" s="89"/>
      <c r="L92" s="89"/>
      <c r="M92" s="89"/>
    </row>
    <row r="93" spans="1:13">
      <c r="A93" s="89"/>
      <c r="B93" s="89"/>
      <c r="C93" s="89"/>
      <c r="D93" s="89"/>
      <c r="E93" s="89"/>
      <c r="F93" s="89"/>
      <c r="G93" s="89"/>
      <c r="H93" s="89"/>
      <c r="I93" s="89"/>
      <c r="J93" s="89"/>
      <c r="K93" s="89"/>
      <c r="L93" s="89"/>
      <c r="M93" s="89"/>
    </row>
    <row r="94" spans="1:13">
      <c r="B94" s="89"/>
      <c r="C94" s="89"/>
      <c r="D94" s="89"/>
      <c r="E94" s="89"/>
      <c r="F94" s="89"/>
      <c r="G94" s="89"/>
      <c r="H94" s="89"/>
      <c r="I94" s="89"/>
      <c r="J94" s="89"/>
      <c r="K94" s="89"/>
      <c r="L94" s="89"/>
      <c r="M94" s="89"/>
    </row>
    <row r="95" spans="1:13">
      <c r="A95" s="89"/>
      <c r="B95" s="89"/>
      <c r="C95" s="89"/>
      <c r="D95" s="89"/>
      <c r="E95" s="89"/>
      <c r="F95" s="89"/>
      <c r="G95" s="89"/>
      <c r="H95" s="89"/>
      <c r="I95" s="89"/>
      <c r="J95" s="89"/>
      <c r="K95" s="89"/>
      <c r="L95" s="89"/>
      <c r="M95" s="89"/>
    </row>
    <row r="96" spans="1:13">
      <c r="A96" s="89"/>
      <c r="B96" s="89"/>
      <c r="C96" s="89"/>
      <c r="D96" s="89"/>
      <c r="E96" s="89"/>
      <c r="F96" s="89"/>
      <c r="G96" s="89"/>
      <c r="H96" s="89"/>
      <c r="I96" s="89"/>
      <c r="J96" s="89"/>
      <c r="K96" s="89"/>
      <c r="L96" s="89"/>
      <c r="M96" s="89"/>
    </row>
    <row r="97" spans="1:13">
      <c r="A97" s="89"/>
      <c r="B97" s="89"/>
      <c r="C97" s="89"/>
      <c r="D97" s="89"/>
      <c r="E97" s="89"/>
      <c r="F97" s="89"/>
      <c r="G97" s="89"/>
      <c r="H97" s="89"/>
      <c r="I97" s="89"/>
      <c r="J97" s="89"/>
      <c r="K97" s="89"/>
      <c r="L97" s="89"/>
      <c r="M97" s="89"/>
    </row>
    <row r="98" spans="1:13">
      <c r="A98" s="89"/>
      <c r="B98" s="89"/>
      <c r="C98" s="89"/>
      <c r="D98" s="89"/>
      <c r="E98" s="89"/>
      <c r="F98" s="89"/>
      <c r="G98" s="89"/>
      <c r="H98" s="89"/>
      <c r="I98" s="89"/>
      <c r="J98" s="89"/>
      <c r="K98" s="89"/>
      <c r="L98" s="89"/>
      <c r="M98" s="89"/>
    </row>
    <row r="99" spans="1:13">
      <c r="B99" s="89"/>
      <c r="C99" s="89"/>
      <c r="D99" s="89"/>
      <c r="E99" s="89"/>
      <c r="F99" s="89"/>
      <c r="G99" s="89"/>
      <c r="H99" s="89"/>
      <c r="I99" s="89"/>
      <c r="J99" s="89"/>
      <c r="K99" s="89"/>
      <c r="L99" s="89"/>
      <c r="M99" s="89"/>
    </row>
    <row r="100" spans="1:13">
      <c r="A100" s="89"/>
      <c r="B100" s="89"/>
      <c r="C100" s="89"/>
      <c r="D100" s="89"/>
      <c r="E100" s="89"/>
      <c r="F100" s="89"/>
      <c r="G100" s="89"/>
      <c r="H100" s="89"/>
      <c r="I100" s="89"/>
      <c r="J100" s="89"/>
      <c r="K100" s="89"/>
      <c r="L100" s="89"/>
      <c r="M100" s="89"/>
    </row>
    <row r="101" spans="1:13">
      <c r="A101" s="89"/>
      <c r="B101" s="89"/>
      <c r="C101" s="89"/>
      <c r="D101" s="89"/>
      <c r="E101" s="89"/>
      <c r="F101" s="89"/>
      <c r="G101" s="89"/>
      <c r="H101" s="89"/>
      <c r="I101" s="89"/>
      <c r="J101" s="89"/>
      <c r="K101" s="89"/>
      <c r="L101" s="89"/>
      <c r="M101" s="89"/>
    </row>
    <row r="102" spans="1:13" ht="27.75">
      <c r="A102" s="90" t="s">
        <v>301</v>
      </c>
      <c r="B102" s="89"/>
      <c r="C102" s="89"/>
      <c r="D102" s="89"/>
      <c r="E102" s="89"/>
      <c r="F102" s="89"/>
      <c r="G102" s="89"/>
      <c r="H102" s="89"/>
      <c r="I102" s="89"/>
      <c r="J102" s="89"/>
      <c r="K102" s="89"/>
      <c r="L102" s="89"/>
      <c r="M102" s="89"/>
    </row>
    <row r="103" spans="1:13">
      <c r="A103" s="89"/>
      <c r="B103" s="89"/>
      <c r="C103" s="89"/>
      <c r="D103" s="89"/>
      <c r="E103" s="89"/>
      <c r="F103" s="89"/>
      <c r="G103" s="89"/>
      <c r="H103" s="89"/>
      <c r="I103" s="89"/>
      <c r="J103" s="89"/>
      <c r="K103" s="89"/>
      <c r="L103" s="89"/>
      <c r="M103" s="89"/>
    </row>
    <row r="104" spans="1:13">
      <c r="A104" s="89"/>
      <c r="B104" s="89"/>
      <c r="C104" s="89"/>
      <c r="D104" s="89"/>
      <c r="E104" s="89"/>
      <c r="F104" s="89"/>
      <c r="G104" s="89"/>
      <c r="H104" s="89"/>
      <c r="I104" s="89"/>
      <c r="J104" s="89"/>
      <c r="K104" s="89"/>
      <c r="L104" s="89"/>
      <c r="M104" s="89"/>
    </row>
    <row r="105" spans="1:13">
      <c r="A105" s="89"/>
      <c r="B105" s="89"/>
      <c r="C105" s="89"/>
      <c r="D105" s="89"/>
      <c r="E105" s="89"/>
      <c r="F105" s="89"/>
      <c r="G105" s="89"/>
      <c r="H105" s="89"/>
      <c r="I105" s="89"/>
      <c r="J105" s="89"/>
      <c r="K105" s="89"/>
      <c r="L105" s="89"/>
      <c r="M105" s="89"/>
    </row>
    <row r="106" spans="1:13">
      <c r="A106" s="89"/>
      <c r="B106" s="89"/>
      <c r="C106" s="89"/>
      <c r="D106" s="89"/>
      <c r="E106" s="89"/>
      <c r="F106" s="89"/>
      <c r="G106" s="89"/>
      <c r="H106" s="89"/>
      <c r="I106" s="89"/>
      <c r="J106" s="89"/>
      <c r="K106" s="89"/>
      <c r="L106" s="89"/>
      <c r="M106" s="89"/>
    </row>
    <row r="107" spans="1:13">
      <c r="A107" s="89"/>
      <c r="B107" s="89"/>
      <c r="C107" s="89"/>
      <c r="D107" s="89"/>
      <c r="E107" s="89"/>
      <c r="F107" s="89"/>
      <c r="G107" s="89"/>
      <c r="H107" s="89"/>
      <c r="I107" s="89"/>
      <c r="J107" s="89"/>
      <c r="K107" s="89"/>
      <c r="L107" s="89"/>
      <c r="M107" s="89"/>
    </row>
    <row r="108" spans="1:13">
      <c r="A108" s="89"/>
      <c r="B108" s="89"/>
      <c r="C108" s="89"/>
      <c r="D108" s="89"/>
      <c r="E108" s="89"/>
      <c r="F108" s="89"/>
      <c r="G108" s="89"/>
      <c r="H108" s="89"/>
      <c r="I108" s="89"/>
      <c r="J108" s="89"/>
      <c r="K108" s="89"/>
      <c r="L108" s="89"/>
      <c r="M108" s="89"/>
    </row>
    <row r="109" spans="1:13">
      <c r="A109" s="89"/>
      <c r="B109" s="89"/>
      <c r="C109" s="89"/>
      <c r="D109" s="89"/>
      <c r="E109" s="89"/>
      <c r="F109" s="89"/>
      <c r="G109" s="89"/>
      <c r="H109" s="89"/>
      <c r="I109" s="89"/>
      <c r="J109" s="89"/>
      <c r="K109" s="89"/>
      <c r="L109" s="89"/>
      <c r="M109" s="89"/>
    </row>
    <row r="110" spans="1:13">
      <c r="A110" s="89"/>
      <c r="B110" s="89"/>
      <c r="C110" s="89"/>
      <c r="D110" s="89"/>
      <c r="E110" s="89"/>
      <c r="F110" s="89"/>
      <c r="G110" s="89"/>
      <c r="H110" s="89"/>
      <c r="I110" s="89"/>
      <c r="J110" s="89"/>
      <c r="K110" s="89"/>
      <c r="L110" s="89"/>
      <c r="M110" s="89"/>
    </row>
    <row r="111" spans="1:13">
      <c r="A111" s="89"/>
      <c r="B111" s="89"/>
      <c r="C111" s="89"/>
      <c r="D111" s="89"/>
      <c r="E111" s="89"/>
      <c r="F111" s="89"/>
      <c r="G111" s="89"/>
      <c r="H111" s="89"/>
      <c r="I111" s="89"/>
      <c r="J111" s="89"/>
      <c r="K111" s="89"/>
      <c r="L111" s="89"/>
      <c r="M111" s="89"/>
    </row>
    <row r="112" spans="1:13">
      <c r="A112" s="89"/>
      <c r="B112" s="89"/>
      <c r="C112" s="89"/>
      <c r="D112" s="89"/>
      <c r="E112" s="89"/>
      <c r="F112" s="89"/>
      <c r="G112" s="89"/>
      <c r="H112" s="89"/>
      <c r="I112" s="89"/>
      <c r="J112" s="89"/>
      <c r="K112" s="89"/>
      <c r="L112" s="89"/>
      <c r="M112" s="89"/>
    </row>
    <row r="113" spans="1:13">
      <c r="A113" s="89"/>
      <c r="B113" s="89"/>
      <c r="C113" s="89"/>
      <c r="D113" s="89"/>
      <c r="E113" s="89"/>
      <c r="F113" s="89"/>
      <c r="G113" s="89"/>
      <c r="H113" s="89"/>
      <c r="I113" s="89"/>
      <c r="J113" s="89"/>
      <c r="K113" s="89"/>
      <c r="L113" s="89"/>
      <c r="M113" s="89"/>
    </row>
    <row r="114" spans="1:13">
      <c r="A114" s="89"/>
      <c r="B114" s="89"/>
      <c r="C114" s="89"/>
      <c r="D114" s="89"/>
      <c r="E114" s="89"/>
      <c r="F114" s="89"/>
      <c r="G114" s="89"/>
      <c r="H114" s="89"/>
      <c r="I114" s="89"/>
      <c r="J114" s="89"/>
      <c r="K114" s="89"/>
      <c r="L114" s="89"/>
      <c r="M114" s="89"/>
    </row>
    <row r="115" spans="1:13">
      <c r="A115" s="89"/>
      <c r="B115" s="89"/>
      <c r="C115" s="89"/>
      <c r="D115" s="89"/>
      <c r="E115" s="89"/>
      <c r="F115" s="89"/>
      <c r="G115" s="89"/>
      <c r="H115" s="89"/>
      <c r="I115" s="89"/>
      <c r="J115" s="89"/>
      <c r="K115" s="89"/>
      <c r="L115" s="89"/>
      <c r="M115" s="89"/>
    </row>
    <row r="116" spans="1:13">
      <c r="A116" s="89"/>
      <c r="B116" s="89"/>
      <c r="C116" s="89"/>
      <c r="D116" s="89"/>
      <c r="E116" s="89"/>
      <c r="F116" s="89"/>
      <c r="G116" s="89"/>
      <c r="H116" s="89"/>
      <c r="I116" s="89"/>
      <c r="J116" s="89"/>
      <c r="K116" s="89"/>
      <c r="L116" s="89"/>
      <c r="M116" s="89"/>
    </row>
    <row r="117" spans="1:13">
      <c r="A117" s="89"/>
      <c r="B117" s="89"/>
      <c r="C117" s="89"/>
      <c r="D117" s="89"/>
      <c r="E117" s="89"/>
      <c r="F117" s="89"/>
      <c r="G117" s="89"/>
      <c r="H117" s="89"/>
      <c r="I117" s="89"/>
      <c r="J117" s="89"/>
      <c r="K117" s="89"/>
      <c r="L117" s="89"/>
      <c r="M117" s="89"/>
    </row>
    <row r="118" spans="1:13">
      <c r="A118" s="89"/>
      <c r="B118" s="89"/>
      <c r="C118" s="89"/>
      <c r="D118" s="89"/>
      <c r="E118" s="89"/>
      <c r="F118" s="89"/>
      <c r="G118" s="89"/>
      <c r="H118" s="89"/>
      <c r="I118" s="89"/>
      <c r="J118" s="89"/>
      <c r="K118" s="89"/>
      <c r="L118" s="89"/>
      <c r="M118" s="89"/>
    </row>
    <row r="119" spans="1:13">
      <c r="A119" s="89"/>
      <c r="B119" s="89"/>
      <c r="C119" s="89"/>
      <c r="D119" s="89"/>
      <c r="E119" s="89"/>
      <c r="F119" s="89"/>
      <c r="G119" s="89"/>
      <c r="H119" s="89"/>
      <c r="I119" s="89"/>
      <c r="J119" s="89"/>
      <c r="K119" s="89"/>
      <c r="L119" s="89"/>
      <c r="M119" s="89"/>
    </row>
    <row r="120" spans="1:13">
      <c r="A120" s="89"/>
      <c r="B120" s="89"/>
      <c r="C120" s="89"/>
      <c r="D120" s="89"/>
      <c r="E120" s="89"/>
      <c r="F120" s="89"/>
      <c r="G120" s="89"/>
      <c r="H120" s="89"/>
      <c r="I120" s="89"/>
      <c r="J120" s="89"/>
      <c r="K120" s="89"/>
      <c r="L120" s="89"/>
      <c r="M120" s="89"/>
    </row>
    <row r="121" spans="1:13">
      <c r="A121" s="89"/>
      <c r="B121" s="89"/>
      <c r="C121" s="89"/>
      <c r="D121" s="89"/>
      <c r="E121" s="89"/>
      <c r="F121" s="89"/>
      <c r="G121" s="89"/>
      <c r="H121" s="89"/>
      <c r="I121" s="89"/>
      <c r="J121" s="89"/>
      <c r="K121" s="89"/>
      <c r="L121" s="89"/>
      <c r="M121" s="89"/>
    </row>
    <row r="122" spans="1:13">
      <c r="A122" s="89"/>
      <c r="B122" s="89"/>
      <c r="C122" s="89"/>
      <c r="D122" s="89"/>
      <c r="E122" s="89"/>
      <c r="F122" s="89"/>
      <c r="G122" s="89"/>
      <c r="H122" s="89"/>
      <c r="I122" s="89"/>
      <c r="J122" s="89"/>
      <c r="K122" s="89"/>
      <c r="L122" s="89"/>
      <c r="M122" s="89"/>
    </row>
    <row r="123" spans="1:13">
      <c r="A123" s="89"/>
      <c r="B123" s="89"/>
      <c r="C123" s="89"/>
      <c r="D123" s="89"/>
      <c r="E123" s="89"/>
      <c r="F123" s="89"/>
      <c r="G123" s="89"/>
      <c r="H123" s="89"/>
      <c r="I123" s="89"/>
      <c r="J123" s="89"/>
      <c r="K123" s="89"/>
      <c r="L123" s="89"/>
      <c r="M123" s="89"/>
    </row>
    <row r="124" spans="1:13">
      <c r="A124" s="89"/>
      <c r="B124" s="89"/>
      <c r="C124" s="89"/>
      <c r="D124" s="89"/>
      <c r="E124" s="89"/>
      <c r="F124" s="89"/>
      <c r="G124" s="89"/>
      <c r="H124" s="89"/>
      <c r="I124" s="89"/>
      <c r="J124" s="89"/>
      <c r="K124" s="89"/>
      <c r="L124" s="89"/>
      <c r="M124" s="89"/>
    </row>
    <row r="125" spans="1:13">
      <c r="B125" s="89"/>
      <c r="C125" s="89"/>
      <c r="D125" s="89"/>
      <c r="E125" s="89"/>
      <c r="F125" s="89"/>
      <c r="G125" s="89"/>
      <c r="H125" s="89"/>
      <c r="I125" s="89"/>
      <c r="J125" s="89"/>
      <c r="K125" s="89"/>
      <c r="L125" s="89"/>
      <c r="M125" s="89"/>
    </row>
    <row r="126" spans="1:13">
      <c r="A126" s="89"/>
      <c r="B126" s="89"/>
      <c r="C126" s="89"/>
      <c r="D126" s="89"/>
      <c r="E126" s="89"/>
      <c r="F126" s="89"/>
      <c r="G126" s="89"/>
      <c r="H126" s="89"/>
      <c r="I126" s="89"/>
      <c r="J126" s="89"/>
      <c r="K126" s="89"/>
      <c r="L126" s="89"/>
      <c r="M126" s="89"/>
    </row>
    <row r="127" spans="1:13">
      <c r="A127" s="89"/>
      <c r="B127" s="89"/>
      <c r="C127" s="89"/>
      <c r="D127" s="89"/>
      <c r="E127" s="89"/>
      <c r="F127" s="89"/>
      <c r="G127" s="89"/>
      <c r="H127" s="89"/>
      <c r="I127" s="89"/>
      <c r="J127" s="89"/>
      <c r="K127" s="89"/>
      <c r="L127" s="89"/>
      <c r="M127" s="89"/>
    </row>
    <row r="128" spans="1:13">
      <c r="B128" s="89"/>
      <c r="C128" s="89"/>
      <c r="D128" s="89"/>
      <c r="E128" s="89"/>
      <c r="F128" s="89"/>
      <c r="G128" s="89"/>
      <c r="H128" s="89"/>
      <c r="I128" s="89"/>
      <c r="J128" s="89"/>
      <c r="K128" s="89"/>
      <c r="L128" s="89"/>
      <c r="M128" s="89"/>
    </row>
    <row r="129" spans="1:13">
      <c r="A129" s="89"/>
      <c r="B129" s="89"/>
      <c r="C129" s="89"/>
      <c r="D129" s="89"/>
      <c r="E129" s="89"/>
      <c r="F129" s="89"/>
      <c r="G129" s="89"/>
      <c r="H129" s="89"/>
      <c r="I129" s="89"/>
      <c r="J129" s="89"/>
      <c r="K129" s="89"/>
      <c r="L129" s="89"/>
      <c r="M129" s="89"/>
    </row>
    <row r="130" spans="1:13">
      <c r="B130" s="89"/>
      <c r="C130" s="89"/>
      <c r="D130" s="89"/>
      <c r="E130" s="89"/>
      <c r="F130" s="89"/>
      <c r="G130" s="89"/>
      <c r="H130" s="89"/>
      <c r="I130" s="89"/>
      <c r="J130" s="89"/>
      <c r="K130" s="89"/>
      <c r="L130" s="89"/>
      <c r="M130" s="89"/>
    </row>
    <row r="131" spans="1:13">
      <c r="A131" s="89"/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89"/>
    </row>
    <row r="132" spans="1:13">
      <c r="A132" s="89"/>
      <c r="B132" s="89"/>
      <c r="C132" s="89"/>
      <c r="D132" s="89"/>
      <c r="E132" s="89"/>
      <c r="F132" s="89"/>
      <c r="G132" s="89"/>
      <c r="H132" s="89"/>
      <c r="I132" s="89"/>
      <c r="J132" s="89"/>
      <c r="K132" s="89"/>
      <c r="L132" s="89"/>
      <c r="M132" s="89"/>
    </row>
    <row r="133" spans="1:13">
      <c r="A133" s="89"/>
      <c r="B133" s="89"/>
      <c r="C133" s="89"/>
      <c r="D133" s="89"/>
      <c r="E133" s="89"/>
      <c r="F133" s="89"/>
      <c r="G133" s="89"/>
      <c r="H133" s="89"/>
      <c r="I133" s="89"/>
      <c r="J133" s="89"/>
      <c r="K133" s="89"/>
      <c r="L133" s="89"/>
      <c r="M133" s="89"/>
    </row>
    <row r="134" spans="1:13">
      <c r="A134" s="89"/>
      <c r="B134" s="89"/>
      <c r="C134" s="89"/>
      <c r="D134" s="89"/>
      <c r="E134" s="89"/>
      <c r="F134" s="89"/>
      <c r="G134" s="89"/>
      <c r="H134" s="89"/>
      <c r="I134" s="89"/>
      <c r="J134" s="89"/>
      <c r="K134" s="89"/>
      <c r="L134" s="89"/>
      <c r="M134" s="89"/>
    </row>
    <row r="135" spans="1:13">
      <c r="A135" s="89"/>
      <c r="B135" s="89"/>
      <c r="C135" s="89"/>
      <c r="D135" s="89"/>
      <c r="E135" s="89"/>
      <c r="F135" s="89"/>
      <c r="G135" s="89"/>
      <c r="H135" s="89"/>
      <c r="I135" s="89"/>
      <c r="J135" s="89"/>
      <c r="K135" s="89"/>
      <c r="L135" s="89"/>
      <c r="M135" s="89"/>
    </row>
    <row r="136" spans="1:13">
      <c r="A136" s="89"/>
      <c r="B136" s="89"/>
      <c r="C136" s="89"/>
      <c r="D136" s="89"/>
      <c r="E136" s="89"/>
      <c r="F136" s="89"/>
      <c r="G136" s="89"/>
      <c r="H136" s="89"/>
      <c r="I136" s="89"/>
      <c r="J136" s="89"/>
      <c r="K136" s="89"/>
      <c r="L136" s="89"/>
      <c r="M136" s="89"/>
    </row>
    <row r="137" spans="1:13" ht="27.75">
      <c r="A137" s="90" t="s">
        <v>300</v>
      </c>
      <c r="B137" s="89"/>
      <c r="C137" s="89"/>
      <c r="D137" s="89"/>
      <c r="E137" s="89"/>
      <c r="F137" s="89"/>
      <c r="G137" s="89"/>
      <c r="H137" s="89"/>
      <c r="I137" s="89"/>
      <c r="J137" s="89"/>
      <c r="K137" s="89"/>
      <c r="L137" s="89"/>
      <c r="M137" s="89"/>
    </row>
    <row r="138" spans="1:13">
      <c r="A138" s="89"/>
      <c r="B138" s="89"/>
      <c r="C138" s="89"/>
      <c r="D138" s="89"/>
      <c r="E138" s="89"/>
      <c r="F138" s="89"/>
      <c r="G138" s="89"/>
      <c r="H138" s="89"/>
      <c r="I138" s="89"/>
      <c r="J138" s="89"/>
      <c r="K138" s="89"/>
      <c r="L138" s="89"/>
      <c r="M138" s="89"/>
    </row>
    <row r="139" spans="1:13">
      <c r="A139" s="89"/>
      <c r="B139" s="89"/>
      <c r="C139" s="89"/>
      <c r="D139" s="89"/>
      <c r="E139" s="89"/>
      <c r="F139" s="89"/>
      <c r="G139" s="89"/>
      <c r="H139" s="89"/>
      <c r="I139" s="89"/>
      <c r="J139" s="89"/>
      <c r="K139" s="89"/>
      <c r="L139" s="89"/>
      <c r="M139" s="89"/>
    </row>
    <row r="140" spans="1:13">
      <c r="A140" s="89"/>
      <c r="B140" s="89"/>
      <c r="C140" s="89"/>
      <c r="D140" s="89"/>
      <c r="E140" s="89"/>
      <c r="F140" s="89"/>
      <c r="G140" s="89"/>
      <c r="H140" s="89"/>
      <c r="I140" s="89"/>
      <c r="J140" s="89"/>
      <c r="K140" s="89"/>
      <c r="L140" s="89"/>
      <c r="M140" s="89"/>
    </row>
    <row r="141" spans="1:13">
      <c r="A141" s="89"/>
      <c r="B141" s="89"/>
      <c r="C141" s="89"/>
      <c r="D141" s="89"/>
      <c r="E141" s="89"/>
      <c r="F141" s="89"/>
      <c r="G141" s="89"/>
      <c r="H141" s="89"/>
      <c r="I141" s="89"/>
      <c r="J141" s="89"/>
      <c r="K141" s="89"/>
      <c r="L141" s="89"/>
      <c r="M141" s="89"/>
    </row>
    <row r="142" spans="1:13">
      <c r="A142" s="89"/>
      <c r="B142" s="89"/>
      <c r="C142" s="89"/>
      <c r="D142" s="89"/>
      <c r="E142" s="89"/>
      <c r="F142" s="89"/>
      <c r="G142" s="89"/>
      <c r="H142" s="89"/>
      <c r="I142" s="89"/>
      <c r="J142" s="89"/>
      <c r="K142" s="89"/>
      <c r="L142" s="89"/>
      <c r="M142" s="89"/>
    </row>
    <row r="143" spans="1:13">
      <c r="A143" s="89"/>
      <c r="B143" s="89"/>
      <c r="C143" s="89"/>
      <c r="D143" s="89"/>
      <c r="E143" s="89"/>
      <c r="F143" s="89"/>
      <c r="G143" s="89"/>
      <c r="H143" s="89"/>
      <c r="I143" s="89"/>
      <c r="J143" s="89"/>
      <c r="K143" s="89"/>
      <c r="L143" s="89"/>
      <c r="M143" s="89"/>
    </row>
    <row r="144" spans="1:13">
      <c r="A144" s="89"/>
      <c r="B144" s="89"/>
      <c r="C144" s="89"/>
      <c r="D144" s="89"/>
      <c r="E144" s="89"/>
      <c r="F144" s="89"/>
      <c r="G144" s="89"/>
      <c r="H144" s="89"/>
      <c r="I144" s="89"/>
      <c r="J144" s="89"/>
      <c r="K144" s="89"/>
      <c r="L144" s="89"/>
      <c r="M144" s="89"/>
    </row>
    <row r="145" spans="1:13">
      <c r="A145" s="89"/>
      <c r="B145" s="89"/>
      <c r="C145" s="89"/>
      <c r="D145" s="89"/>
      <c r="E145" s="89"/>
      <c r="F145" s="89"/>
      <c r="G145" s="89"/>
      <c r="H145" s="89"/>
      <c r="I145" s="89"/>
      <c r="J145" s="89"/>
      <c r="K145" s="89"/>
      <c r="L145" s="89"/>
      <c r="M145" s="89"/>
    </row>
    <row r="146" spans="1:13">
      <c r="A146" s="89"/>
      <c r="B146" s="89"/>
      <c r="C146" s="89"/>
      <c r="D146" s="89"/>
      <c r="E146" s="89"/>
      <c r="F146" s="89"/>
      <c r="G146" s="89"/>
      <c r="H146" s="89"/>
      <c r="I146" s="89"/>
      <c r="J146" s="89"/>
      <c r="K146" s="89"/>
      <c r="L146" s="89"/>
      <c r="M146" s="89"/>
    </row>
    <row r="147" spans="1:13">
      <c r="A147" s="89"/>
      <c r="B147" s="89"/>
      <c r="C147" s="89"/>
      <c r="D147" s="89"/>
      <c r="E147" s="89"/>
      <c r="F147" s="89"/>
      <c r="G147" s="89"/>
      <c r="H147" s="89"/>
      <c r="I147" s="89"/>
      <c r="J147" s="89"/>
      <c r="K147" s="89"/>
      <c r="L147" s="89"/>
      <c r="M147" s="89"/>
    </row>
    <row r="148" spans="1:13">
      <c r="A148" s="89"/>
      <c r="B148" s="89"/>
      <c r="C148" s="89"/>
      <c r="D148" s="89"/>
      <c r="E148" s="89"/>
      <c r="F148" s="89"/>
      <c r="G148" s="89"/>
      <c r="H148" s="89"/>
      <c r="I148" s="89"/>
      <c r="J148" s="89"/>
      <c r="K148" s="89"/>
      <c r="L148" s="89"/>
      <c r="M148" s="89"/>
    </row>
    <row r="149" spans="1:13">
      <c r="A149" s="89"/>
      <c r="B149" s="89"/>
      <c r="C149" s="89"/>
      <c r="D149" s="89"/>
      <c r="E149" s="89"/>
      <c r="F149" s="89"/>
      <c r="G149" s="89"/>
      <c r="H149" s="89"/>
      <c r="I149" s="89"/>
      <c r="J149" s="89"/>
      <c r="K149" s="89"/>
      <c r="L149" s="89"/>
      <c r="M149" s="89"/>
    </row>
    <row r="150" spans="1:13">
      <c r="A150" s="89"/>
      <c r="B150" s="89"/>
      <c r="C150" s="89"/>
      <c r="D150" s="89"/>
      <c r="E150" s="89"/>
      <c r="F150" s="89"/>
      <c r="G150" s="89"/>
      <c r="H150" s="89"/>
      <c r="I150" s="89"/>
      <c r="J150" s="89"/>
      <c r="K150" s="89"/>
      <c r="L150" s="89"/>
      <c r="M150" s="89"/>
    </row>
    <row r="151" spans="1:13">
      <c r="A151" s="89"/>
      <c r="B151" s="89"/>
      <c r="C151" s="89"/>
      <c r="D151" s="89"/>
      <c r="E151" s="89"/>
      <c r="F151" s="89"/>
      <c r="G151" s="89"/>
      <c r="H151" s="89"/>
      <c r="I151" s="89"/>
      <c r="J151" s="89"/>
      <c r="K151" s="89"/>
      <c r="L151" s="89"/>
      <c r="M151" s="89"/>
    </row>
    <row r="152" spans="1:13">
      <c r="A152" s="89"/>
      <c r="B152" s="89"/>
      <c r="C152" s="89"/>
      <c r="D152" s="89"/>
      <c r="E152" s="89"/>
      <c r="F152" s="89"/>
      <c r="G152" s="89"/>
      <c r="H152" s="89"/>
      <c r="I152" s="89"/>
      <c r="J152" s="89"/>
      <c r="K152" s="89"/>
      <c r="L152" s="89"/>
      <c r="M152" s="89"/>
    </row>
    <row r="153" spans="1:13">
      <c r="A153" s="89"/>
      <c r="B153" s="89"/>
      <c r="C153" s="89"/>
      <c r="D153" s="89"/>
      <c r="E153" s="89"/>
      <c r="F153" s="89"/>
      <c r="G153" s="89"/>
      <c r="H153" s="89"/>
      <c r="I153" s="89"/>
      <c r="J153" s="89"/>
      <c r="K153" s="89"/>
      <c r="L153" s="89"/>
      <c r="M153" s="89"/>
    </row>
    <row r="154" spans="1:13">
      <c r="A154" s="89"/>
      <c r="B154" s="89"/>
      <c r="C154" s="89"/>
      <c r="D154" s="89"/>
      <c r="E154" s="89"/>
      <c r="F154" s="89"/>
      <c r="G154" s="89"/>
      <c r="H154" s="89"/>
      <c r="I154" s="89"/>
      <c r="J154" s="89"/>
      <c r="K154" s="89"/>
      <c r="L154" s="89"/>
      <c r="M154" s="89"/>
    </row>
    <row r="155" spans="1:13">
      <c r="A155" s="89"/>
      <c r="B155" s="89"/>
      <c r="C155" s="89"/>
      <c r="D155" s="89"/>
      <c r="E155" s="89"/>
      <c r="F155" s="89"/>
      <c r="G155" s="89"/>
      <c r="H155" s="89"/>
      <c r="I155" s="89"/>
      <c r="J155" s="89"/>
      <c r="K155" s="89"/>
      <c r="L155" s="89"/>
      <c r="M155" s="89"/>
    </row>
    <row r="156" spans="1:13">
      <c r="A156" s="89"/>
      <c r="B156" s="89"/>
      <c r="C156" s="89"/>
      <c r="D156" s="89"/>
      <c r="E156" s="89"/>
      <c r="F156" s="89"/>
      <c r="G156" s="89"/>
      <c r="H156" s="89"/>
      <c r="I156" s="89"/>
      <c r="J156" s="89"/>
      <c r="K156" s="89"/>
      <c r="L156" s="89"/>
      <c r="M156" s="89"/>
    </row>
    <row r="157" spans="1:13">
      <c r="A157" s="89"/>
      <c r="B157" s="89"/>
      <c r="C157" s="89"/>
      <c r="D157" s="89"/>
      <c r="E157" s="89"/>
      <c r="F157" s="89"/>
      <c r="G157" s="89"/>
      <c r="H157" s="89"/>
      <c r="I157" s="89"/>
      <c r="J157" s="89"/>
      <c r="K157" s="89"/>
      <c r="L157" s="89"/>
      <c r="M157" s="89"/>
    </row>
    <row r="158" spans="1:13">
      <c r="B158" s="89"/>
      <c r="C158" s="89"/>
      <c r="D158" s="89"/>
      <c r="E158" s="89"/>
      <c r="F158" s="89"/>
      <c r="G158" s="89"/>
      <c r="H158" s="89"/>
      <c r="I158" s="89"/>
      <c r="J158" s="89"/>
      <c r="K158" s="89"/>
      <c r="L158" s="89"/>
      <c r="M158" s="89"/>
    </row>
    <row r="159" spans="1:13">
      <c r="A159" s="89"/>
      <c r="B159" s="89"/>
      <c r="C159" s="89"/>
      <c r="D159" s="89"/>
      <c r="E159" s="89"/>
      <c r="F159" s="89"/>
      <c r="G159" s="89"/>
      <c r="H159" s="89"/>
      <c r="I159" s="89"/>
      <c r="J159" s="89"/>
      <c r="K159" s="89"/>
      <c r="L159" s="89"/>
      <c r="M159" s="89"/>
    </row>
    <row r="160" spans="1:13">
      <c r="A160" s="89"/>
      <c r="B160" s="89"/>
      <c r="C160" s="89"/>
      <c r="D160" s="89"/>
      <c r="E160" s="89"/>
      <c r="F160" s="89"/>
      <c r="G160" s="89"/>
      <c r="H160" s="89"/>
      <c r="I160" s="89"/>
      <c r="J160" s="89"/>
      <c r="K160" s="89"/>
      <c r="L160" s="89"/>
      <c r="M160" s="89"/>
    </row>
    <row r="161" spans="1:13">
      <c r="A161" s="89"/>
      <c r="B161" s="89"/>
      <c r="C161" s="89"/>
      <c r="D161" s="89"/>
      <c r="E161" s="89"/>
      <c r="F161" s="89"/>
      <c r="G161" s="89"/>
      <c r="H161" s="89"/>
      <c r="I161" s="89"/>
      <c r="J161" s="89"/>
      <c r="K161" s="89"/>
      <c r="L161" s="89"/>
      <c r="M161" s="89"/>
    </row>
    <row r="162" spans="1:13">
      <c r="A162" s="89"/>
      <c r="B162" s="89"/>
      <c r="C162" s="89"/>
      <c r="D162" s="89"/>
      <c r="E162" s="89"/>
      <c r="F162" s="89"/>
      <c r="G162" s="89"/>
      <c r="H162" s="89"/>
      <c r="I162" s="89"/>
      <c r="J162" s="89"/>
      <c r="K162" s="89"/>
      <c r="L162" s="89"/>
      <c r="M162" s="89"/>
    </row>
    <row r="163" spans="1:13">
      <c r="A163" s="89"/>
      <c r="B163" s="89"/>
      <c r="C163" s="89"/>
      <c r="D163" s="89"/>
      <c r="E163" s="89"/>
      <c r="F163" s="89"/>
      <c r="G163" s="89"/>
      <c r="H163" s="89"/>
      <c r="I163" s="89"/>
      <c r="J163" s="89"/>
      <c r="K163" s="89"/>
      <c r="L163" s="89"/>
      <c r="M163" s="89"/>
    </row>
    <row r="164" spans="1:13">
      <c r="A164" s="89"/>
      <c r="B164" s="89"/>
      <c r="C164" s="89"/>
      <c r="D164" s="89"/>
      <c r="E164" s="89"/>
      <c r="F164" s="89"/>
      <c r="G164" s="89"/>
      <c r="H164" s="89"/>
      <c r="I164" s="89"/>
      <c r="J164" s="89"/>
      <c r="K164" s="89"/>
      <c r="L164" s="89"/>
      <c r="M164" s="89"/>
    </row>
    <row r="165" spans="1:13">
      <c r="A165" s="89"/>
      <c r="B165" s="89"/>
      <c r="C165" s="89"/>
      <c r="D165" s="89"/>
      <c r="E165" s="89"/>
      <c r="F165" s="89"/>
      <c r="G165" s="89"/>
      <c r="H165" s="89"/>
      <c r="I165" s="89"/>
      <c r="J165" s="89"/>
      <c r="K165" s="89"/>
      <c r="L165" s="89"/>
      <c r="M165" s="89"/>
    </row>
    <row r="166" spans="1:13">
      <c r="B166" s="89"/>
      <c r="C166" s="89"/>
      <c r="D166" s="89"/>
      <c r="E166" s="89"/>
      <c r="F166" s="89"/>
      <c r="G166" s="89"/>
      <c r="H166" s="89"/>
      <c r="I166" s="89"/>
      <c r="J166" s="89"/>
      <c r="K166" s="89"/>
      <c r="L166" s="89"/>
      <c r="M166" s="89"/>
    </row>
    <row r="167" spans="1:13">
      <c r="A167" s="89"/>
      <c r="B167" s="89"/>
      <c r="C167" s="89"/>
      <c r="D167" s="89"/>
      <c r="E167" s="89"/>
      <c r="F167" s="89"/>
      <c r="G167" s="89"/>
      <c r="H167" s="89"/>
      <c r="I167" s="89"/>
      <c r="J167" s="89"/>
      <c r="K167" s="89"/>
      <c r="L167" s="89"/>
      <c r="M167" s="89"/>
    </row>
    <row r="168" spans="1:13" ht="27.75">
      <c r="A168" s="90" t="s">
        <v>299</v>
      </c>
      <c r="B168" s="89"/>
      <c r="C168" s="89"/>
      <c r="D168" s="89"/>
      <c r="E168" s="89"/>
      <c r="F168" s="89"/>
      <c r="G168" s="89"/>
      <c r="H168" s="89"/>
      <c r="I168" s="89"/>
      <c r="J168" s="89"/>
      <c r="K168" s="89"/>
      <c r="L168" s="89"/>
      <c r="M168" s="89"/>
    </row>
    <row r="169" spans="1:13">
      <c r="A169" s="89"/>
      <c r="B169" s="89"/>
      <c r="C169" s="89"/>
      <c r="D169" s="89"/>
      <c r="E169" s="89"/>
      <c r="F169" s="89"/>
      <c r="G169" s="89"/>
      <c r="H169" s="89"/>
      <c r="I169" s="89"/>
      <c r="J169" s="89"/>
      <c r="K169" s="89"/>
      <c r="L169" s="89"/>
      <c r="M169" s="89"/>
    </row>
    <row r="170" spans="1:13">
      <c r="A170" s="89"/>
      <c r="B170" s="89"/>
      <c r="C170" s="89"/>
      <c r="D170" s="89"/>
      <c r="E170" s="89"/>
      <c r="F170" s="89"/>
      <c r="G170" s="89"/>
      <c r="H170" s="89"/>
      <c r="I170" s="89"/>
      <c r="J170" s="89"/>
      <c r="K170" s="89"/>
      <c r="L170" s="89"/>
      <c r="M170" s="89"/>
    </row>
    <row r="171" spans="1:13">
      <c r="A171" s="89"/>
      <c r="B171" s="89"/>
      <c r="C171" s="89"/>
      <c r="D171" s="89"/>
      <c r="E171" s="89"/>
      <c r="F171" s="89"/>
      <c r="G171" s="89"/>
      <c r="H171" s="89"/>
      <c r="I171" s="89"/>
      <c r="J171" s="89"/>
      <c r="K171" s="89"/>
      <c r="L171" s="89"/>
      <c r="M171" s="89"/>
    </row>
    <row r="172" spans="1:13">
      <c r="A172" s="89"/>
      <c r="B172" s="89"/>
      <c r="C172" s="89"/>
      <c r="D172" s="89"/>
      <c r="E172" s="89"/>
      <c r="F172" s="89"/>
      <c r="G172" s="89"/>
      <c r="H172" s="89"/>
      <c r="I172" s="89"/>
      <c r="J172" s="89"/>
      <c r="K172" s="89"/>
      <c r="L172" s="89"/>
      <c r="M172" s="89"/>
    </row>
    <row r="173" spans="1:13">
      <c r="A173" s="89"/>
      <c r="B173" s="89"/>
      <c r="C173" s="89"/>
      <c r="D173" s="89"/>
      <c r="E173" s="89"/>
      <c r="F173" s="89"/>
      <c r="G173" s="89"/>
      <c r="H173" s="89"/>
      <c r="I173" s="89"/>
      <c r="J173" s="89"/>
      <c r="K173" s="89"/>
      <c r="L173" s="89"/>
      <c r="M173" s="89"/>
    </row>
    <row r="174" spans="1:13">
      <c r="A174" s="89"/>
      <c r="B174" s="89"/>
      <c r="C174" s="89"/>
      <c r="D174" s="89"/>
      <c r="E174" s="89"/>
      <c r="F174" s="89"/>
      <c r="G174" s="89"/>
      <c r="H174" s="89"/>
      <c r="I174" s="89"/>
      <c r="J174" s="89"/>
      <c r="K174" s="89"/>
      <c r="L174" s="89"/>
      <c r="M174" s="89"/>
    </row>
    <row r="175" spans="1:13">
      <c r="A175" s="89"/>
      <c r="B175" s="89"/>
      <c r="C175" s="89"/>
      <c r="D175" s="89"/>
      <c r="E175" s="89"/>
      <c r="F175" s="89"/>
      <c r="G175" s="89"/>
      <c r="H175" s="89"/>
      <c r="I175" s="89"/>
      <c r="J175" s="89"/>
      <c r="K175" s="89"/>
      <c r="L175" s="89"/>
      <c r="M175" s="89"/>
    </row>
    <row r="176" spans="1:13">
      <c r="A176" s="89"/>
      <c r="B176" s="89"/>
      <c r="C176" s="89"/>
      <c r="D176" s="89"/>
      <c r="E176" s="89"/>
      <c r="F176" s="89"/>
      <c r="G176" s="89"/>
      <c r="H176" s="89"/>
      <c r="I176" s="89"/>
      <c r="J176" s="89"/>
      <c r="K176" s="89"/>
      <c r="L176" s="89"/>
      <c r="M176" s="89"/>
    </row>
    <row r="177" spans="1:13">
      <c r="A177" s="89"/>
      <c r="B177" s="89"/>
      <c r="C177" s="89"/>
      <c r="D177" s="89"/>
      <c r="E177" s="89"/>
      <c r="F177" s="89"/>
      <c r="G177" s="89"/>
      <c r="H177" s="89"/>
      <c r="I177" s="89"/>
      <c r="J177" s="89"/>
      <c r="K177" s="89"/>
      <c r="L177" s="89"/>
      <c r="M177" s="89"/>
    </row>
    <row r="178" spans="1:13">
      <c r="A178" s="89"/>
      <c r="B178" s="89"/>
      <c r="C178" s="89"/>
      <c r="D178" s="89"/>
      <c r="E178" s="89"/>
      <c r="F178" s="89"/>
      <c r="G178" s="89"/>
      <c r="H178" s="89"/>
      <c r="I178" s="89"/>
      <c r="J178" s="89"/>
      <c r="K178" s="89"/>
      <c r="L178" s="89"/>
      <c r="M178" s="89"/>
    </row>
    <row r="179" spans="1:13">
      <c r="A179" s="89"/>
      <c r="B179" s="89"/>
      <c r="C179" s="89"/>
      <c r="D179" s="89"/>
      <c r="E179" s="89"/>
      <c r="F179" s="89"/>
      <c r="G179" s="89"/>
      <c r="H179" s="89"/>
      <c r="I179" s="89"/>
      <c r="J179" s="89"/>
      <c r="K179" s="89"/>
      <c r="L179" s="89"/>
      <c r="M179" s="89"/>
    </row>
    <row r="180" spans="1:13">
      <c r="A180" s="89"/>
      <c r="B180" s="89"/>
      <c r="C180" s="89"/>
      <c r="D180" s="89"/>
      <c r="E180" s="89"/>
      <c r="F180" s="89"/>
      <c r="G180" s="89"/>
      <c r="H180" s="89"/>
      <c r="I180" s="89"/>
      <c r="J180" s="89"/>
      <c r="K180" s="89"/>
      <c r="L180" s="89"/>
      <c r="M180" s="89"/>
    </row>
    <row r="181" spans="1:13">
      <c r="A181" s="89"/>
      <c r="B181" s="89"/>
      <c r="C181" s="89"/>
      <c r="D181" s="89"/>
      <c r="E181" s="89"/>
      <c r="F181" s="89"/>
      <c r="G181" s="89"/>
      <c r="H181" s="89"/>
      <c r="I181" s="89"/>
      <c r="J181" s="89"/>
      <c r="K181" s="89"/>
      <c r="L181" s="89"/>
      <c r="M181" s="89"/>
    </row>
    <row r="182" spans="1:13">
      <c r="A182" s="89"/>
      <c r="B182" s="89"/>
      <c r="C182" s="89"/>
      <c r="D182" s="89"/>
      <c r="E182" s="89"/>
      <c r="F182" s="89"/>
      <c r="G182" s="89"/>
      <c r="H182" s="89"/>
      <c r="I182" s="89"/>
      <c r="J182" s="89"/>
      <c r="K182" s="89"/>
      <c r="L182" s="89"/>
      <c r="M182" s="89"/>
    </row>
    <row r="183" spans="1:13">
      <c r="A183" s="89"/>
      <c r="B183" s="89"/>
      <c r="C183" s="89"/>
      <c r="D183" s="89"/>
      <c r="E183" s="89"/>
      <c r="F183" s="89"/>
      <c r="G183" s="89"/>
      <c r="H183" s="89"/>
      <c r="I183" s="89"/>
      <c r="J183" s="89"/>
      <c r="K183" s="89"/>
      <c r="L183" s="89"/>
      <c r="M183" s="89"/>
    </row>
    <row r="184" spans="1:13">
      <c r="A184" s="89"/>
      <c r="B184" s="89"/>
      <c r="C184" s="89"/>
      <c r="D184" s="89"/>
      <c r="E184" s="89"/>
      <c r="F184" s="89"/>
      <c r="G184" s="89"/>
      <c r="H184" s="89"/>
      <c r="I184" s="89"/>
      <c r="J184" s="89"/>
      <c r="K184" s="89"/>
      <c r="L184" s="89"/>
      <c r="M184" s="89"/>
    </row>
    <row r="185" spans="1:13">
      <c r="A185" s="89"/>
      <c r="B185" s="89"/>
      <c r="C185" s="89"/>
      <c r="D185" s="89"/>
      <c r="E185" s="89"/>
      <c r="F185" s="89"/>
      <c r="G185" s="89"/>
      <c r="H185" s="89"/>
      <c r="I185" s="89"/>
      <c r="J185" s="89"/>
      <c r="K185" s="89"/>
      <c r="L185" s="89"/>
      <c r="M185" s="89"/>
    </row>
    <row r="186" spans="1:13">
      <c r="A186" s="89"/>
      <c r="B186" s="89"/>
      <c r="C186" s="89"/>
      <c r="D186" s="89"/>
      <c r="E186" s="89"/>
      <c r="F186" s="89"/>
      <c r="G186" s="89"/>
      <c r="H186" s="89"/>
      <c r="I186" s="89"/>
      <c r="J186" s="89"/>
      <c r="K186" s="89"/>
      <c r="L186" s="89"/>
      <c r="M186" s="89"/>
    </row>
    <row r="187" spans="1:13" ht="27.75">
      <c r="A187" s="90"/>
      <c r="B187" s="89"/>
      <c r="C187" s="89"/>
      <c r="D187" s="89"/>
      <c r="E187" s="89"/>
      <c r="F187" s="89"/>
      <c r="G187" s="89"/>
      <c r="H187" s="89"/>
      <c r="I187" s="89"/>
      <c r="J187" s="89"/>
      <c r="K187" s="89"/>
      <c r="L187" s="89"/>
      <c r="M187" s="89"/>
    </row>
    <row r="188" spans="1:13">
      <c r="A188" s="89"/>
      <c r="B188" s="89"/>
      <c r="C188" s="89"/>
      <c r="D188" s="89"/>
      <c r="E188" s="89"/>
      <c r="F188" s="89"/>
      <c r="G188" s="89"/>
      <c r="H188" s="89"/>
      <c r="I188" s="89"/>
      <c r="J188" s="89"/>
      <c r="K188" s="89"/>
      <c r="L188" s="89"/>
      <c r="M188" s="89"/>
    </row>
    <row r="189" spans="1:13">
      <c r="A189" s="89"/>
      <c r="B189" s="89"/>
      <c r="C189" s="89"/>
      <c r="D189" s="89"/>
      <c r="E189" s="89"/>
      <c r="F189" s="89"/>
      <c r="G189" s="89"/>
      <c r="H189" s="89"/>
      <c r="I189" s="89"/>
      <c r="J189" s="89"/>
      <c r="K189" s="89"/>
      <c r="L189" s="89"/>
      <c r="M189" s="89"/>
    </row>
    <row r="190" spans="1:13">
      <c r="A190" s="89"/>
      <c r="B190" s="89"/>
      <c r="C190" s="89"/>
      <c r="D190" s="89"/>
      <c r="E190" s="89"/>
      <c r="F190" s="89"/>
      <c r="G190" s="89"/>
      <c r="H190" s="89"/>
      <c r="I190" s="89"/>
      <c r="J190" s="89"/>
      <c r="K190" s="89"/>
      <c r="L190" s="89"/>
      <c r="M190" s="89"/>
    </row>
    <row r="191" spans="1:13">
      <c r="A191" s="89"/>
      <c r="B191" s="89"/>
      <c r="C191" s="89"/>
      <c r="D191" s="89"/>
      <c r="E191" s="89"/>
      <c r="F191" s="89"/>
      <c r="G191" s="89"/>
      <c r="H191" s="89"/>
      <c r="I191" s="89"/>
      <c r="J191" s="89"/>
      <c r="K191" s="89"/>
      <c r="L191" s="89"/>
      <c r="M191" s="89"/>
    </row>
    <row r="192" spans="1:13">
      <c r="A192" s="89"/>
      <c r="B192" s="89"/>
      <c r="C192" s="89"/>
      <c r="D192" s="89"/>
      <c r="E192" s="89"/>
      <c r="F192" s="89"/>
      <c r="G192" s="89"/>
      <c r="H192" s="89"/>
      <c r="I192" s="89"/>
      <c r="J192" s="89"/>
      <c r="K192" s="89"/>
      <c r="L192" s="89"/>
      <c r="M192" s="89"/>
    </row>
    <row r="193" spans="1:13">
      <c r="A193" s="89"/>
      <c r="B193" s="89"/>
      <c r="C193" s="89"/>
      <c r="D193" s="89"/>
      <c r="E193" s="89"/>
      <c r="F193" s="89"/>
      <c r="G193" s="89"/>
      <c r="H193" s="89"/>
      <c r="I193" s="89"/>
      <c r="J193" s="89"/>
      <c r="K193" s="89"/>
      <c r="L193" s="89"/>
      <c r="M193" s="89"/>
    </row>
    <row r="194" spans="1:13">
      <c r="A194" s="89"/>
      <c r="B194" s="89"/>
      <c r="C194" s="89"/>
      <c r="D194" s="89"/>
      <c r="E194" s="89"/>
      <c r="F194" s="89"/>
      <c r="G194" s="89"/>
      <c r="H194" s="89"/>
      <c r="I194" s="89"/>
      <c r="J194" s="89"/>
      <c r="K194" s="89"/>
      <c r="L194" s="89"/>
      <c r="M194" s="89"/>
    </row>
    <row r="195" spans="1:13">
      <c r="A195" s="89"/>
      <c r="B195" s="89"/>
      <c r="C195" s="89"/>
      <c r="D195" s="89"/>
      <c r="E195" s="89"/>
      <c r="F195" s="89"/>
      <c r="G195" s="89"/>
      <c r="H195" s="89"/>
      <c r="I195" s="89"/>
      <c r="J195" s="89"/>
      <c r="K195" s="89"/>
      <c r="L195" s="89"/>
      <c r="M195" s="89"/>
    </row>
    <row r="196" spans="1:13">
      <c r="A196" s="89"/>
      <c r="B196" s="89"/>
      <c r="C196" s="89"/>
      <c r="D196" s="89"/>
      <c r="E196" s="89"/>
      <c r="F196" s="89"/>
      <c r="G196" s="89"/>
      <c r="H196" s="89"/>
      <c r="I196" s="89"/>
      <c r="J196" s="89"/>
      <c r="K196" s="89"/>
      <c r="L196" s="89"/>
      <c r="M196" s="89"/>
    </row>
    <row r="197" spans="1:13">
      <c r="A197" s="89"/>
      <c r="B197" s="89"/>
      <c r="C197" s="89"/>
      <c r="D197" s="89"/>
      <c r="E197" s="89"/>
      <c r="F197" s="89"/>
      <c r="G197" s="89"/>
      <c r="H197" s="89"/>
      <c r="I197" s="89"/>
      <c r="J197" s="89"/>
      <c r="K197" s="89"/>
      <c r="L197" s="89"/>
      <c r="M197" s="89"/>
    </row>
    <row r="198" spans="1:13">
      <c r="A198" s="89"/>
      <c r="B198" s="89"/>
      <c r="C198" s="89"/>
      <c r="D198" s="89"/>
      <c r="E198" s="89"/>
      <c r="F198" s="89"/>
      <c r="G198" s="89"/>
      <c r="H198" s="89"/>
      <c r="I198" s="89"/>
      <c r="J198" s="89"/>
      <c r="K198" s="89"/>
      <c r="L198" s="89"/>
      <c r="M198" s="89"/>
    </row>
    <row r="199" spans="1:13">
      <c r="A199" s="89"/>
      <c r="B199" s="89"/>
      <c r="C199" s="89"/>
      <c r="D199" s="89"/>
      <c r="E199" s="89"/>
      <c r="F199" s="89"/>
      <c r="G199" s="89"/>
      <c r="H199" s="89"/>
      <c r="I199" s="89"/>
      <c r="J199" s="89"/>
      <c r="K199" s="89"/>
      <c r="L199" s="89"/>
      <c r="M199" s="89"/>
    </row>
    <row r="200" spans="1:13">
      <c r="A200" s="89"/>
      <c r="B200" s="89"/>
      <c r="C200" s="89"/>
      <c r="D200" s="89"/>
      <c r="E200" s="89"/>
      <c r="F200" s="89"/>
      <c r="G200" s="89"/>
      <c r="H200" s="89"/>
      <c r="I200" s="89"/>
      <c r="J200" s="89"/>
      <c r="K200" s="89"/>
      <c r="L200" s="89"/>
      <c r="M200" s="89"/>
    </row>
    <row r="201" spans="1:13">
      <c r="A201" s="89"/>
      <c r="B201" s="89"/>
      <c r="C201" s="89"/>
      <c r="D201" s="89"/>
      <c r="E201" s="89"/>
      <c r="F201" s="89"/>
      <c r="G201" s="89"/>
      <c r="H201" s="89"/>
      <c r="I201" s="89"/>
      <c r="J201" s="89"/>
      <c r="K201" s="89"/>
      <c r="L201" s="89"/>
      <c r="M201" s="89"/>
    </row>
    <row r="202" spans="1:13">
      <c r="A202" s="89"/>
      <c r="B202" s="89"/>
      <c r="C202" s="89"/>
      <c r="D202" s="89"/>
      <c r="E202" s="89"/>
      <c r="F202" s="89"/>
      <c r="G202" s="89"/>
      <c r="H202" s="89"/>
      <c r="I202" s="89"/>
      <c r="J202" s="89"/>
      <c r="K202" s="89"/>
      <c r="L202" s="89"/>
      <c r="M202" s="89"/>
    </row>
    <row r="203" spans="1:13">
      <c r="A203" s="89"/>
      <c r="B203" s="89"/>
      <c r="C203" s="89"/>
      <c r="D203" s="89"/>
      <c r="E203" s="89"/>
      <c r="F203" s="89"/>
      <c r="G203" s="89"/>
      <c r="H203" s="89"/>
      <c r="I203" s="89"/>
      <c r="J203" s="89"/>
      <c r="K203" s="89"/>
      <c r="L203" s="89"/>
      <c r="M203" s="89"/>
    </row>
    <row r="204" spans="1:13">
      <c r="A204" s="89"/>
      <c r="B204" s="89"/>
      <c r="C204" s="89"/>
      <c r="D204" s="89"/>
      <c r="E204" s="89"/>
      <c r="F204" s="89"/>
      <c r="G204" s="89"/>
      <c r="H204" s="89"/>
      <c r="I204" s="89"/>
      <c r="J204" s="89"/>
      <c r="K204" s="89"/>
      <c r="L204" s="89"/>
      <c r="M204" s="89"/>
    </row>
    <row r="205" spans="1:13" ht="27.75">
      <c r="A205" s="90" t="s">
        <v>298</v>
      </c>
      <c r="B205" s="89"/>
      <c r="C205" s="89"/>
      <c r="D205" s="89"/>
      <c r="E205" s="89"/>
      <c r="F205" s="89"/>
      <c r="G205" s="89"/>
      <c r="H205" s="89"/>
      <c r="I205" s="89"/>
      <c r="J205" s="89"/>
      <c r="K205" s="89"/>
      <c r="L205" s="89"/>
      <c r="M205" s="89"/>
    </row>
    <row r="206" spans="1:13">
      <c r="B206" s="89"/>
      <c r="C206" s="89"/>
      <c r="D206" s="89"/>
      <c r="E206" s="89"/>
      <c r="F206" s="89"/>
      <c r="G206" s="89"/>
      <c r="H206" s="89"/>
      <c r="I206" s="89"/>
      <c r="J206" s="89"/>
      <c r="K206" s="89"/>
      <c r="L206" s="89"/>
      <c r="M206" s="89"/>
    </row>
    <row r="207" spans="1:13">
      <c r="A207" s="89"/>
      <c r="B207" s="89"/>
      <c r="C207" s="89"/>
      <c r="D207" s="89"/>
      <c r="E207" s="89"/>
      <c r="F207" s="89"/>
      <c r="G207" s="89"/>
      <c r="H207" s="89"/>
      <c r="I207" s="89"/>
      <c r="J207" s="89"/>
      <c r="K207" s="89"/>
      <c r="L207" s="89"/>
      <c r="M207" s="89"/>
    </row>
    <row r="208" spans="1:13">
      <c r="A208" s="89"/>
      <c r="B208" s="89"/>
      <c r="C208" s="89"/>
      <c r="D208" s="89"/>
      <c r="E208" s="89"/>
      <c r="F208" s="89"/>
      <c r="G208" s="89"/>
      <c r="H208" s="89"/>
      <c r="I208" s="89"/>
      <c r="J208" s="89"/>
      <c r="K208" s="89"/>
      <c r="L208" s="89"/>
      <c r="M208" s="89"/>
    </row>
    <row r="209" spans="1:13">
      <c r="A209" s="89"/>
      <c r="B209" s="89"/>
      <c r="C209" s="89"/>
      <c r="D209" s="89"/>
      <c r="E209" s="89"/>
      <c r="F209" s="89"/>
      <c r="G209" s="89"/>
      <c r="H209" s="89"/>
      <c r="I209" s="89"/>
      <c r="J209" s="89"/>
      <c r="K209" s="89"/>
      <c r="L209" s="89"/>
      <c r="M209" s="89"/>
    </row>
    <row r="210" spans="1:13">
      <c r="A210" s="89"/>
      <c r="B210" s="89"/>
      <c r="C210" s="89"/>
      <c r="D210" s="89"/>
      <c r="E210" s="89"/>
      <c r="F210" s="89"/>
      <c r="G210" s="89"/>
      <c r="H210" s="89"/>
      <c r="I210" s="89"/>
      <c r="J210" s="89"/>
      <c r="K210" s="89"/>
      <c r="L210" s="89"/>
      <c r="M210" s="89"/>
    </row>
    <row r="211" spans="1:13">
      <c r="A211" s="89"/>
      <c r="B211" s="89"/>
      <c r="C211" s="89"/>
      <c r="D211" s="89"/>
      <c r="E211" s="89"/>
      <c r="F211" s="89"/>
      <c r="G211" s="89"/>
      <c r="H211" s="89"/>
      <c r="I211" s="89"/>
      <c r="J211" s="89"/>
      <c r="K211" s="89"/>
      <c r="L211" s="89"/>
      <c r="M211" s="89"/>
    </row>
    <row r="212" spans="1:13">
      <c r="A212" s="89"/>
      <c r="B212" s="89"/>
      <c r="C212" s="89"/>
      <c r="D212" s="89"/>
      <c r="E212" s="89"/>
      <c r="F212" s="89"/>
      <c r="G212" s="89"/>
      <c r="H212" s="89"/>
      <c r="I212" s="89"/>
      <c r="J212" s="89"/>
      <c r="K212" s="89"/>
      <c r="L212" s="89"/>
      <c r="M212" s="89"/>
    </row>
    <row r="213" spans="1:13">
      <c r="A213" s="89"/>
      <c r="B213" s="89"/>
      <c r="C213" s="89"/>
      <c r="D213" s="89"/>
      <c r="E213" s="89"/>
      <c r="F213" s="89"/>
      <c r="G213" s="89"/>
      <c r="H213" s="89"/>
      <c r="I213" s="89"/>
      <c r="J213" s="89"/>
      <c r="K213" s="89"/>
      <c r="L213" s="89"/>
      <c r="M213" s="89"/>
    </row>
    <row r="214" spans="1:13">
      <c r="A214" s="89"/>
      <c r="B214" s="89"/>
      <c r="C214" s="89"/>
      <c r="D214" s="89"/>
      <c r="E214" s="89"/>
      <c r="F214" s="89"/>
      <c r="G214" s="89"/>
      <c r="H214" s="89"/>
      <c r="I214" s="89"/>
      <c r="J214" s="89"/>
      <c r="K214" s="89"/>
      <c r="L214" s="89"/>
      <c r="M214" s="89"/>
    </row>
    <row r="215" spans="1:13">
      <c r="A215" s="89"/>
      <c r="B215" s="89"/>
      <c r="C215" s="89"/>
      <c r="D215" s="89"/>
      <c r="E215" s="89"/>
      <c r="F215" s="89"/>
      <c r="G215" s="89"/>
      <c r="H215" s="89"/>
      <c r="I215" s="89"/>
      <c r="J215" s="89"/>
      <c r="K215" s="89"/>
      <c r="L215" s="89"/>
      <c r="M215" s="89"/>
    </row>
  </sheetData>
  <phoneticPr fontId="8" type="noConversion"/>
  <pageMargins left="0.7" right="0.7" top="0.75" bottom="0.75" header="0.3" footer="0.3"/>
  <pageSetup paperSize="9" scale="7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W37"/>
  <sheetViews>
    <sheetView tabSelected="1" view="pageBreakPreview" topLeftCell="A7" zoomScaleNormal="100" zoomScaleSheetLayoutView="100" workbookViewId="0">
      <selection activeCell="C15" sqref="C15"/>
    </sheetView>
  </sheetViews>
  <sheetFormatPr defaultRowHeight="16.149999999999999" customHeight="1"/>
  <cols>
    <col min="1" max="1" width="16.5" style="93" customWidth="1"/>
    <col min="2" max="2" width="33.5" style="93" customWidth="1"/>
    <col min="3" max="3" width="21.5" style="93" customWidth="1"/>
    <col min="4" max="4" width="14.5" style="93" customWidth="1"/>
    <col min="5" max="5" width="17" style="93" customWidth="1"/>
    <col min="6" max="6" width="12" style="93" customWidth="1"/>
    <col min="7" max="7" width="19.25" style="93" customWidth="1"/>
    <col min="8" max="9" width="11.875" style="93" customWidth="1"/>
    <col min="10" max="10" width="12.375" style="93" customWidth="1"/>
    <col min="11" max="257" width="9.375" style="93" customWidth="1"/>
    <col min="258" max="1024" width="9.375" style="92" customWidth="1"/>
    <col min="1025" max="1025" width="8.875" style="92" customWidth="1"/>
    <col min="1026" max="16384" width="9" style="92"/>
  </cols>
  <sheetData>
    <row r="1" spans="1:257" ht="31.9" customHeight="1">
      <c r="A1" s="134" t="s">
        <v>324</v>
      </c>
      <c r="B1" s="134"/>
      <c r="C1" s="134"/>
      <c r="D1" s="134"/>
      <c r="E1" s="134"/>
      <c r="F1" s="134"/>
      <c r="G1" s="134"/>
      <c r="H1" s="134"/>
      <c r="I1" s="134"/>
    </row>
    <row r="2" spans="1:257" ht="24.6" customHeight="1">
      <c r="A2" s="134" t="s">
        <v>325</v>
      </c>
      <c r="B2" s="134"/>
      <c r="C2" s="134"/>
      <c r="D2" s="134"/>
      <c r="E2" s="134"/>
      <c r="F2" s="134"/>
      <c r="G2" s="134"/>
      <c r="H2" s="134"/>
      <c r="I2" s="134"/>
    </row>
    <row r="3" spans="1:257" s="109" customFormat="1" ht="19.899999999999999" customHeight="1">
      <c r="A3" s="112" t="s">
        <v>322</v>
      </c>
      <c r="B3" s="112"/>
      <c r="C3" s="135" t="s">
        <v>321</v>
      </c>
      <c r="D3" s="135"/>
      <c r="E3" s="135"/>
      <c r="F3" s="111"/>
      <c r="G3" s="111"/>
      <c r="H3" s="111"/>
      <c r="I3" s="110" t="s">
        <v>0</v>
      </c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  <c r="AD3" s="95"/>
      <c r="AE3" s="95"/>
      <c r="AF3" s="95"/>
      <c r="AG3" s="95"/>
      <c r="AH3" s="95"/>
      <c r="AI3" s="95"/>
      <c r="AJ3" s="95"/>
      <c r="AK3" s="95"/>
      <c r="AL3" s="95"/>
      <c r="AM3" s="95"/>
      <c r="AN3" s="95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5"/>
      <c r="BU3" s="95"/>
      <c r="BV3" s="95"/>
      <c r="BW3" s="95"/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5"/>
      <c r="DF3" s="95"/>
      <c r="DG3" s="95"/>
      <c r="DH3" s="95"/>
      <c r="DI3" s="95"/>
      <c r="DJ3" s="95"/>
      <c r="DK3" s="95"/>
      <c r="DL3" s="95"/>
      <c r="DM3" s="95"/>
      <c r="DN3" s="95"/>
      <c r="DO3" s="95"/>
      <c r="DP3" s="95"/>
      <c r="DQ3" s="95"/>
      <c r="DR3" s="95"/>
      <c r="DS3" s="95"/>
      <c r="DT3" s="95"/>
      <c r="DU3" s="95"/>
      <c r="DV3" s="95"/>
      <c r="DW3" s="95"/>
      <c r="DX3" s="95"/>
      <c r="DY3" s="95"/>
      <c r="DZ3" s="95"/>
      <c r="EA3" s="95"/>
      <c r="EB3" s="95"/>
      <c r="EC3" s="95"/>
      <c r="ED3" s="95"/>
      <c r="EE3" s="95"/>
      <c r="EF3" s="95"/>
      <c r="EG3" s="95"/>
      <c r="EH3" s="95"/>
      <c r="EI3" s="95"/>
      <c r="EJ3" s="95"/>
      <c r="EK3" s="95"/>
      <c r="EL3" s="95"/>
      <c r="EM3" s="95"/>
      <c r="EN3" s="95"/>
      <c r="EO3" s="95"/>
      <c r="EP3" s="95"/>
      <c r="EQ3" s="95"/>
      <c r="ER3" s="95"/>
      <c r="ES3" s="95"/>
      <c r="ET3" s="95"/>
      <c r="EU3" s="95"/>
      <c r="EV3" s="95"/>
      <c r="EW3" s="95"/>
      <c r="EX3" s="95"/>
      <c r="EY3" s="95"/>
      <c r="EZ3" s="95"/>
      <c r="FA3" s="95"/>
      <c r="FB3" s="95"/>
      <c r="FC3" s="95"/>
      <c r="FD3" s="95"/>
      <c r="FE3" s="95"/>
      <c r="FF3" s="95"/>
      <c r="FG3" s="95"/>
      <c r="FH3" s="95"/>
      <c r="FI3" s="95"/>
      <c r="FJ3" s="95"/>
      <c r="FK3" s="95"/>
      <c r="FL3" s="95"/>
      <c r="FM3" s="95"/>
      <c r="FN3" s="95"/>
      <c r="FO3" s="95"/>
      <c r="FP3" s="95"/>
      <c r="FQ3" s="95"/>
      <c r="FR3" s="95"/>
      <c r="FS3" s="95"/>
      <c r="FT3" s="95"/>
      <c r="FU3" s="95"/>
      <c r="FV3" s="95"/>
      <c r="FW3" s="95"/>
      <c r="FX3" s="95"/>
      <c r="FY3" s="95"/>
      <c r="FZ3" s="95"/>
      <c r="GA3" s="95"/>
      <c r="GB3" s="95"/>
      <c r="GC3" s="95"/>
      <c r="GD3" s="95"/>
      <c r="GE3" s="95"/>
      <c r="GF3" s="95"/>
      <c r="GG3" s="95"/>
      <c r="GH3" s="95"/>
      <c r="GI3" s="95"/>
      <c r="GJ3" s="95"/>
      <c r="GK3" s="95"/>
      <c r="GL3" s="95"/>
      <c r="GM3" s="95"/>
      <c r="GN3" s="95"/>
      <c r="GO3" s="95"/>
      <c r="GP3" s="95"/>
      <c r="GQ3" s="95"/>
      <c r="GR3" s="95"/>
      <c r="GS3" s="95"/>
      <c r="GT3" s="95"/>
      <c r="GU3" s="95"/>
      <c r="GV3" s="95"/>
      <c r="GW3" s="95"/>
      <c r="GX3" s="95"/>
      <c r="GY3" s="95"/>
      <c r="GZ3" s="95"/>
      <c r="HA3" s="95"/>
      <c r="HB3" s="95"/>
      <c r="HC3" s="95"/>
      <c r="HD3" s="95"/>
      <c r="HE3" s="95"/>
      <c r="HF3" s="95"/>
      <c r="HG3" s="95"/>
      <c r="HH3" s="95"/>
      <c r="HI3" s="95"/>
      <c r="HJ3" s="95"/>
      <c r="HK3" s="95"/>
      <c r="HL3" s="95"/>
      <c r="HM3" s="95"/>
      <c r="HN3" s="95"/>
      <c r="HO3" s="95"/>
      <c r="HP3" s="95"/>
      <c r="HQ3" s="95"/>
      <c r="HR3" s="95"/>
      <c r="HS3" s="95"/>
      <c r="HT3" s="95"/>
      <c r="HU3" s="95"/>
      <c r="HV3" s="95"/>
      <c r="HW3" s="95"/>
      <c r="HX3" s="95"/>
      <c r="HY3" s="95"/>
      <c r="HZ3" s="95"/>
      <c r="IA3" s="95"/>
      <c r="IB3" s="95"/>
      <c r="IC3" s="95"/>
      <c r="ID3" s="95"/>
      <c r="IE3" s="95"/>
      <c r="IF3" s="95"/>
      <c r="IG3" s="95"/>
      <c r="IH3" s="95"/>
      <c r="II3" s="95"/>
      <c r="IJ3" s="95"/>
      <c r="IK3" s="95"/>
      <c r="IL3" s="95"/>
      <c r="IM3" s="95"/>
      <c r="IN3" s="95"/>
      <c r="IO3" s="95"/>
      <c r="IP3" s="95"/>
      <c r="IQ3" s="95"/>
      <c r="IR3" s="95"/>
      <c r="IS3" s="95"/>
      <c r="IT3" s="95"/>
      <c r="IU3" s="95"/>
      <c r="IV3" s="95"/>
      <c r="IW3" s="95"/>
    </row>
    <row r="4" spans="1:257" s="95" customFormat="1" ht="45.75" customHeight="1">
      <c r="A4" s="136" t="s">
        <v>320</v>
      </c>
      <c r="B4" s="136" t="s">
        <v>319</v>
      </c>
      <c r="C4" s="136" t="s">
        <v>318</v>
      </c>
      <c r="D4" s="136" t="s">
        <v>317</v>
      </c>
      <c r="E4" s="136" t="s">
        <v>316</v>
      </c>
      <c r="F4" s="136" t="s">
        <v>315</v>
      </c>
      <c r="G4" s="136" t="s">
        <v>314</v>
      </c>
      <c r="H4" s="136" t="s">
        <v>313</v>
      </c>
      <c r="I4" s="136"/>
    </row>
    <row r="5" spans="1:257" s="95" customFormat="1" ht="73.150000000000006" customHeight="1">
      <c r="A5" s="136"/>
      <c r="B5" s="136"/>
      <c r="C5" s="136"/>
      <c r="D5" s="136"/>
      <c r="E5" s="136"/>
      <c r="F5" s="136"/>
      <c r="G5" s="136"/>
      <c r="H5" s="108" t="s">
        <v>312</v>
      </c>
      <c r="I5" s="108" t="s">
        <v>311</v>
      </c>
    </row>
    <row r="6" spans="1:257" s="95" customFormat="1" ht="28.9" customHeight="1">
      <c r="A6" s="137" t="s">
        <v>310</v>
      </c>
      <c r="B6" s="137"/>
      <c r="C6" s="137"/>
      <c r="D6" s="137"/>
      <c r="E6" s="107"/>
      <c r="F6" s="138"/>
      <c r="G6" s="138"/>
      <c r="H6" s="138"/>
      <c r="I6" s="138"/>
    </row>
    <row r="7" spans="1:257" s="95" customFormat="1" ht="79.5" customHeight="1">
      <c r="A7" s="102" t="s">
        <v>327</v>
      </c>
      <c r="B7" s="102" t="s">
        <v>331</v>
      </c>
      <c r="C7" s="102" t="s">
        <v>328</v>
      </c>
      <c r="D7" s="102" t="s">
        <v>329</v>
      </c>
      <c r="E7" s="102">
        <v>0</v>
      </c>
      <c r="F7" s="102" t="s">
        <v>330</v>
      </c>
      <c r="G7" s="102"/>
      <c r="H7" s="102" t="s">
        <v>332</v>
      </c>
      <c r="I7" s="102"/>
    </row>
    <row r="8" spans="1:257" s="95" customFormat="1" ht="28.9" customHeight="1">
      <c r="A8" s="102"/>
      <c r="B8" s="102"/>
      <c r="C8" s="102"/>
      <c r="D8" s="102"/>
      <c r="E8" s="102"/>
      <c r="F8" s="102"/>
      <c r="G8" s="102"/>
      <c r="H8" s="102"/>
      <c r="I8" s="102"/>
    </row>
    <row r="9" spans="1:257" s="95" customFormat="1" ht="28.9" customHeight="1">
      <c r="A9" s="106"/>
      <c r="B9" s="106"/>
      <c r="C9" s="106"/>
      <c r="D9" s="106"/>
      <c r="E9" s="106"/>
      <c r="F9" s="106"/>
      <c r="G9" s="106"/>
      <c r="H9" s="106"/>
      <c r="I9" s="106"/>
    </row>
    <row r="10" spans="1:257" s="95" customFormat="1" ht="28.9" customHeight="1">
      <c r="A10" s="105"/>
      <c r="B10" s="105"/>
      <c r="C10" s="105"/>
      <c r="D10" s="105"/>
      <c r="E10" s="105"/>
      <c r="F10" s="105"/>
      <c r="G10" s="105"/>
      <c r="H10" s="105"/>
      <c r="I10" s="105"/>
    </row>
    <row r="11" spans="1:257" s="95" customFormat="1" ht="28.9" customHeight="1">
      <c r="A11" s="105"/>
      <c r="B11" s="105"/>
      <c r="C11" s="105"/>
      <c r="D11" s="105"/>
      <c r="E11" s="105"/>
      <c r="F11" s="105"/>
      <c r="G11" s="105"/>
      <c r="H11" s="105"/>
      <c r="I11" s="105"/>
    </row>
    <row r="12" spans="1:257" s="95" customFormat="1" ht="28.9" customHeight="1">
      <c r="A12" s="105"/>
      <c r="B12" s="105"/>
      <c r="C12" s="105"/>
      <c r="D12" s="105"/>
      <c r="E12" s="105"/>
      <c r="F12" s="105"/>
      <c r="G12" s="105"/>
      <c r="H12" s="105"/>
      <c r="I12" s="105"/>
    </row>
    <row r="13" spans="1:257" s="95" customFormat="1" ht="28.9" customHeight="1">
      <c r="A13" s="105"/>
      <c r="B13" s="105"/>
      <c r="C13" s="105"/>
      <c r="D13" s="105"/>
      <c r="E13" s="105"/>
      <c r="F13" s="105"/>
      <c r="G13" s="105"/>
      <c r="H13" s="105"/>
      <c r="I13" s="105"/>
    </row>
    <row r="14" spans="1:257" s="95" customFormat="1" ht="28.9" customHeight="1">
      <c r="A14" s="105"/>
      <c r="B14" s="105"/>
      <c r="C14" s="105"/>
      <c r="D14" s="105"/>
      <c r="E14" s="105"/>
      <c r="F14" s="105"/>
      <c r="G14" s="105"/>
      <c r="H14" s="105"/>
      <c r="I14" s="105"/>
    </row>
    <row r="15" spans="1:257" s="95" customFormat="1" ht="28.9" customHeight="1">
      <c r="A15" s="104"/>
      <c r="B15" s="104"/>
      <c r="C15" s="104"/>
      <c r="D15" s="104"/>
      <c r="E15" s="104"/>
      <c r="F15" s="104"/>
      <c r="G15" s="104"/>
      <c r="H15" s="104"/>
      <c r="I15" s="104"/>
    </row>
    <row r="16" spans="1:257" s="95" customFormat="1" ht="33.75" customHeight="1">
      <c r="A16" s="102"/>
      <c r="B16" s="103"/>
      <c r="C16" s="102"/>
      <c r="D16" s="102"/>
      <c r="E16" s="102"/>
      <c r="F16" s="102"/>
      <c r="G16" s="102"/>
      <c r="H16" s="102"/>
      <c r="I16" s="102"/>
    </row>
    <row r="17" spans="1:9" s="98" customFormat="1" ht="63" customHeight="1">
      <c r="A17" s="113" t="s">
        <v>309</v>
      </c>
      <c r="B17" s="114"/>
      <c r="C17" s="115" t="s">
        <v>308</v>
      </c>
      <c r="D17" s="114"/>
      <c r="E17" s="114"/>
      <c r="F17" s="115" t="s">
        <v>307</v>
      </c>
      <c r="G17" s="99"/>
      <c r="H17" s="99"/>
      <c r="I17" s="99"/>
    </row>
    <row r="18" spans="1:9" s="95" customFormat="1" ht="37.5" customHeight="1">
      <c r="A18" s="97" t="s">
        <v>306</v>
      </c>
      <c r="B18" s="93"/>
      <c r="C18" s="93"/>
      <c r="D18" s="93"/>
    </row>
    <row r="19" spans="1:9" s="95" customFormat="1" ht="19.5" customHeight="1">
      <c r="A19" s="97"/>
      <c r="B19" s="93"/>
      <c r="C19" s="93"/>
      <c r="D19" s="93"/>
      <c r="H19" s="96"/>
    </row>
    <row r="37" spans="8:8" ht="16.149999999999999" customHeight="1">
      <c r="H37" s="94" t="s">
        <v>305</v>
      </c>
    </row>
  </sheetData>
  <mergeCells count="13">
    <mergeCell ref="A1:I1"/>
    <mergeCell ref="A2:I2"/>
    <mergeCell ref="C3:E3"/>
    <mergeCell ref="H4:I4"/>
    <mergeCell ref="A6:D6"/>
    <mergeCell ref="F6:I6"/>
    <mergeCell ref="A4:A5"/>
    <mergeCell ref="B4:B5"/>
    <mergeCell ref="C4:C5"/>
    <mergeCell ref="D4:D5"/>
    <mergeCell ref="E4:E5"/>
    <mergeCell ref="F4:F5"/>
    <mergeCell ref="G4:G5"/>
  </mergeCells>
  <phoneticPr fontId="1" type="noConversion"/>
  <dataValidations count="1">
    <dataValidation type="list" allowBlank="1" showInputMessage="1" showErrorMessage="1" sqref="H7:I16">
      <formula1>$H$37</formula1>
    </dataValidation>
  </dataValidations>
  <printOptions horizontalCentered="1"/>
  <pageMargins left="0.31535433070866109" right="0.511811023622047" top="0.19645669291338602" bottom="0.49173228346456699" header="0.19645669291338602" footer="0.19645669291338602"/>
  <pageSetup paperSize="9" scale="87" fitToWidth="0" fitToHeight="0" pageOrder="overThenDown" orientation="landscape" r:id="rId1"/>
  <headerFooter alignWithMargins="0">
    <oddHeader xml:space="preserve">&amp;L
</oddHead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4</vt:i4>
      </vt:variant>
      <vt:variant>
        <vt:lpstr>已命名的範圍</vt:lpstr>
      </vt:variant>
      <vt:variant>
        <vt:i4>6</vt:i4>
      </vt:variant>
    </vt:vector>
  </HeadingPairs>
  <TitlesOfParts>
    <vt:vector size="10" baseType="lpstr">
      <vt:lpstr>社福1</vt:lpstr>
      <vt:lpstr>教育2</vt:lpstr>
      <vt:lpstr>表3產表方式</vt:lpstr>
      <vt:lpstr>民間4</vt:lpstr>
      <vt:lpstr>民間4!Print_Area</vt:lpstr>
      <vt:lpstr>社福1!Print_Area</vt:lpstr>
      <vt:lpstr>表3產表方式!Print_Area</vt:lpstr>
      <vt:lpstr>教育2!Print_Area</vt:lpstr>
      <vt:lpstr>社福1!Print_Titles</vt:lpstr>
      <vt:lpstr>教育2!Print_Titles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林庭汝</dc:creator>
  <cp:lastModifiedBy>user</cp:lastModifiedBy>
  <cp:lastPrinted>2021-03-22T02:20:04Z</cp:lastPrinted>
  <dcterms:created xsi:type="dcterms:W3CDTF">2021-03-11T03:39:59Z</dcterms:created>
  <dcterms:modified xsi:type="dcterms:W3CDTF">2021-03-26T02:49:38Z</dcterms:modified>
</cp:coreProperties>
</file>